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centropol-my.sharepoint.com/personal/herdova_centropol_cz/Documents/Plocha/"/>
    </mc:Choice>
  </mc:AlternateContent>
  <xr:revisionPtr revIDLastSave="0" documentId="8_{FDED5231-C347-4356-A6F2-8A5BC759FF56}" xr6:coauthVersionLast="47" xr6:coauthVersionMax="47" xr10:uidLastSave="{00000000-0000-0000-0000-000000000000}"/>
  <bookViews>
    <workbookView xWindow="-113" yWindow="-113" windowWidth="24267" windowHeight="13148" tabRatio="840" xr2:uid="{00000000-000D-0000-FFFF-FFFF00000000}"/>
  </bookViews>
  <sheets>
    <sheet name="Trouba" sheetId="3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33" l="1"/>
  <c r="F28" i="33"/>
  <c r="C28" i="33"/>
  <c r="F29" i="33"/>
  <c r="C29" i="33"/>
  <c r="G25" i="33"/>
  <c r="H25" i="33" s="1"/>
  <c r="H28" i="33" s="1"/>
  <c r="G26" i="33"/>
  <c r="H26" i="33" s="1"/>
  <c r="G27" i="33"/>
  <c r="H27" i="33" s="1"/>
  <c r="G24" i="33"/>
  <c r="H24" i="33" s="1"/>
  <c r="D25" i="33"/>
  <c r="D28" i="33" s="1"/>
  <c r="D26" i="33"/>
  <c r="D27" i="33"/>
  <c r="D24" i="33"/>
  <c r="E24" i="33" s="1"/>
  <c r="E25" i="33" l="1"/>
  <c r="I25" i="33" s="1"/>
  <c r="I34" i="33"/>
  <c r="D9" i="33"/>
  <c r="G28" i="33"/>
  <c r="G29" i="33"/>
  <c r="H29" i="33"/>
  <c r="D29" i="33"/>
  <c r="E29" i="33" l="1"/>
  <c r="E26" i="33"/>
  <c r="I26" i="33" s="1"/>
  <c r="E27" i="33" l="1"/>
  <c r="I27" i="33" l="1"/>
  <c r="E28" i="33"/>
  <c r="I24" i="33"/>
  <c r="I31" i="33" s="1"/>
</calcChain>
</file>

<file path=xl/sharedStrings.xml><?xml version="1.0" encoding="utf-8"?>
<sst xmlns="http://schemas.openxmlformats.org/spreadsheetml/2006/main" count="25" uniqueCount="23">
  <si>
    <t>Cena za MWh</t>
  </si>
  <si>
    <t>Cena za spotřebu</t>
  </si>
  <si>
    <t>Spotřeba elektřiny za jednu hodinu tradičního pečení na 200 °C (kWh)</t>
  </si>
  <si>
    <t>Spotřeba elektřiny za jednu hodinu pečení horkým vzduchem na 200 °C (kWh)</t>
  </si>
  <si>
    <t>Typ trouby</t>
  </si>
  <si>
    <t>Energetická třída A</t>
  </si>
  <si>
    <t>Vaše trouba</t>
  </si>
  <si>
    <t>Energetická třída A++</t>
  </si>
  <si>
    <t>Energetická třída A+</t>
  </si>
  <si>
    <t>Počet hodiny pečení za týden</t>
  </si>
  <si>
    <t>Úspora mezi vaší troubou a A++</t>
  </si>
  <si>
    <t>Úspora mezi A a A++</t>
  </si>
  <si>
    <t>Úspora při změně typu pečení</t>
  </si>
  <si>
    <t>Vaše úspora při změně typu pečení</t>
  </si>
  <si>
    <t>Cena trouby</t>
  </si>
  <si>
    <t>Návratnost v letech</t>
  </si>
  <si>
    <t>Tip na úsporu</t>
  </si>
  <si>
    <t>Pečení horkým vzduchem</t>
  </si>
  <si>
    <t>Popis situace</t>
  </si>
  <si>
    <t>Spotřeba za rok (kWh)</t>
  </si>
  <si>
    <t>Vaše úspora při zakoupení trouby A++ a  změně typu pečení</t>
  </si>
  <si>
    <t xml:space="preserve">Rodina využívá troubu k přípravě oběda 2× týdně a 1× týdně k přípravě pečiva. </t>
  </si>
  <si>
    <t>Pokud si pořídíte novou úspornější troubu a budete péct 
horkým vzduchem, ušetříte za elektřinu ročně až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</si>
</sst>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č&quot;"/>
  </numFmts>
  <fonts count="14" x14ac:knownFonts="1">
    <font>
      <sz val="10"/>
      <color rgb="FF000000"/>
      <name val="Arial"/>
    </font>
    <font>
      <sz val="11"/>
      <color theme="1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rgb="FF000000"/>
      <name val="Avenir Next LT Pro"/>
      <family val="2"/>
      <charset val="238"/>
    </font>
    <font>
      <b/>
      <sz val="10"/>
      <color rgb="FF000000"/>
      <name val="Avenir Next LT Pro"/>
      <family val="2"/>
      <charset val="238"/>
    </font>
    <font>
      <b/>
      <sz val="11"/>
      <color rgb="FF000000"/>
      <name val="Avenir Next LT Pro"/>
      <family val="2"/>
      <charset val="238"/>
    </font>
    <font>
      <sz val="11"/>
      <color theme="1"/>
      <name val="Avenir Next LT Pro"/>
      <family val="2"/>
      <charset val="238"/>
    </font>
    <font>
      <sz val="10"/>
      <color rgb="FFFF0000"/>
      <name val="Avenir Next LT Pro"/>
      <family val="2"/>
      <charset val="238"/>
    </font>
    <font>
      <b/>
      <sz val="10"/>
      <color theme="1"/>
      <name val="Avenir Next LT Pro"/>
      <family val="2"/>
      <charset val="238"/>
    </font>
    <font>
      <b/>
      <sz val="11"/>
      <color rgb="FFFFFFFF"/>
      <name val="Avenir Next LT Pro"/>
      <family val="2"/>
      <charset val="238"/>
    </font>
    <font>
      <b/>
      <sz val="10"/>
      <color theme="0"/>
      <name val="Avenir Next LT Pro"/>
      <family val="2"/>
      <charset val="238"/>
    </font>
    <font>
      <sz val="11"/>
      <color rgb="FFFFFFFF"/>
      <name val="Avenir Next LT Pro"/>
      <family val="2"/>
      <charset val="238"/>
    </font>
    <font>
      <sz val="11"/>
      <color rgb="FF000000"/>
      <name val="Avenir Next LT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9999"/>
        <bgColor indexed="64"/>
      </patternFill>
    </fill>
    <fill>
      <gradientFill degree="90">
        <stop position="0">
          <color theme="0"/>
        </stop>
        <stop position="1">
          <color theme="1" tint="0.3490096743675039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rgb="FF4158CE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</cellStyleXfs>
  <cellXfs count="54">
    <xf numFmtId="0" fontId="0" fillId="0" borderId="0" xfId="0"/>
    <xf numFmtId="0" fontId="4" fillId="5" borderId="0" xfId="0" applyFont="1" applyFill="1" applyProtection="1">
      <protection hidden="1"/>
    </xf>
    <xf numFmtId="0" fontId="4" fillId="0" borderId="0" xfId="0" applyFont="1"/>
    <xf numFmtId="0" fontId="5" fillId="0" borderId="0" xfId="0" applyFont="1"/>
    <xf numFmtId="164" fontId="5" fillId="3" borderId="3" xfId="0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0" fontId="7" fillId="4" borderId="18" xfId="3" applyFont="1" applyFill="1" applyBorder="1" applyProtection="1">
      <protection hidden="1"/>
    </xf>
    <xf numFmtId="0" fontId="8" fillId="0" borderId="0" xfId="0" applyFont="1"/>
    <xf numFmtId="0" fontId="11" fillId="2" borderId="1" xfId="0" applyFont="1" applyFill="1" applyBorder="1" applyProtection="1">
      <protection locked="0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164" fontId="4" fillId="0" borderId="4" xfId="0" applyNumberFormat="1" applyFont="1" applyBorder="1"/>
    <xf numFmtId="164" fontId="4" fillId="0" borderId="3" xfId="0" applyNumberFormat="1" applyFont="1" applyBorder="1"/>
    <xf numFmtId="0" fontId="4" fillId="0" borderId="5" xfId="0" applyFont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0" fontId="5" fillId="0" borderId="1" xfId="0" applyFont="1" applyBorder="1"/>
    <xf numFmtId="164" fontId="4" fillId="0" borderId="9" xfId="0" applyNumberFormat="1" applyFont="1" applyBorder="1"/>
    <xf numFmtId="0" fontId="4" fillId="0" borderId="0" xfId="0" applyFont="1" applyBorder="1"/>
    <xf numFmtId="0" fontId="5" fillId="0" borderId="6" xfId="0" applyFont="1" applyBorder="1"/>
    <xf numFmtId="0" fontId="5" fillId="0" borderId="10" xfId="0" applyFont="1" applyBorder="1"/>
    <xf numFmtId="164" fontId="5" fillId="3" borderId="11" xfId="0" applyNumberFormat="1" applyFont="1" applyFill="1" applyBorder="1"/>
    <xf numFmtId="164" fontId="5" fillId="3" borderId="17" xfId="0" applyNumberFormat="1" applyFont="1" applyFill="1" applyBorder="1"/>
    <xf numFmtId="164" fontId="4" fillId="0" borderId="13" xfId="0" applyNumberFormat="1" applyFont="1" applyBorder="1"/>
    <xf numFmtId="0" fontId="6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4" fontId="10" fillId="2" borderId="3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4" fontId="5" fillId="0" borderId="1" xfId="0" applyNumberFormat="1" applyFont="1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3" fillId="0" borderId="0" xfId="0" applyFont="1"/>
    <xf numFmtId="0" fontId="5" fillId="0" borderId="1" xfId="0" applyFont="1" applyBorder="1" applyAlignment="1">
      <alignment vertical="center" wrapText="1"/>
    </xf>
    <xf numFmtId="0" fontId="11" fillId="6" borderId="3" xfId="0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Border="1"/>
    <xf numFmtId="0" fontId="4" fillId="0" borderId="1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4">
    <cellStyle name="Hyperlink" xfId="2" xr:uid="{00000000-000B-0000-0000-000008000000}"/>
    <cellStyle name="Normální" xfId="0" builtinId="0"/>
    <cellStyle name="Normální 2" xfId="3" xr:uid="{A357BFFC-171C-4E16-90C6-16EE3AD05D8D}"/>
    <cellStyle name="Normální 2 2" xfId="1" xr:uid="{B0199DA1-8444-42E7-813A-909270BE880F}"/>
  </cellStyles>
  <dxfs count="95">
    <dxf>
      <fill>
        <patternFill patternType="solid">
          <fgColor rgb="FFD9E6FC"/>
          <bgColor rgb="FFD9E6F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2F1DA"/>
          <bgColor rgb="FFD2F1D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2F1DA"/>
          <bgColor rgb="FFD2F1D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2F1DA"/>
          <bgColor rgb="FFD2F1D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2F1DA"/>
          <bgColor rgb="FFD2F1D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2F1DA"/>
          <bgColor rgb="FFD2F1D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2F1DA"/>
          <bgColor rgb="FFD2F1D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2F1DA"/>
          <bgColor rgb="FFD2F1D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FAD9D6"/>
          <bgColor rgb="FFFAD9D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2F1DA"/>
          <bgColor rgb="FFD2F1D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2F1DA"/>
          <bgColor rgb="FFD2F1D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30" defaultTableStyle="TableStyleMedium2" defaultPivotStyle="PivotStyleLight16">
    <tableStyle name="Svícení-style" pivot="0" count="4" xr9:uid="{94AAD0BD-45F0-4940-8ACB-AAFA6EAF4C25}">
      <tableStyleElement type="headerRow" dxfId="94"/>
      <tableStyleElement type="totalRow" dxfId="93"/>
      <tableStyleElement type="firstRowStripe" dxfId="92"/>
      <tableStyleElement type="secondRowStripe" dxfId="91"/>
    </tableStyle>
    <tableStyle name="Svícení-style 2" pivot="0" count="4" xr9:uid="{C4A86A9B-DDF1-44A0-AEB6-1D042C8570DA}">
      <tableStyleElement type="headerRow" dxfId="90"/>
      <tableStyleElement type="totalRow" dxfId="89"/>
      <tableStyleElement type="firstRowStripe" dxfId="88"/>
      <tableStyleElement type="secondRowStripe" dxfId="87"/>
    </tableStyle>
    <tableStyle name="Svícení-style 3" pivot="0" count="3" xr9:uid="{EB63AC9B-C9FA-415B-A6AA-CEDB5E869CD6}">
      <tableStyleElement type="headerRow" dxfId="86"/>
      <tableStyleElement type="firstRowStripe" dxfId="85"/>
      <tableStyleElement type="secondRowStripe" dxfId="84"/>
    </tableStyle>
    <tableStyle name="Svícení-style 4" pivot="0" count="3" xr9:uid="{B12239F7-C924-4D6E-8AE0-621EEB372748}">
      <tableStyleElement type="headerRow" dxfId="83"/>
      <tableStyleElement type="firstRowStripe" dxfId="82"/>
      <tableStyleElement type="secondRowStripe" dxfId="81"/>
    </tableStyle>
    <tableStyle name="Svícení-style 5" pivot="0" count="3" xr9:uid="{D4CA6AF3-132C-4D52-815D-815B4579C679}">
      <tableStyleElement type="headerRow" dxfId="80"/>
      <tableStyleElement type="firstRowStripe" dxfId="79"/>
      <tableStyleElement type="secondRowStripe" dxfId="78"/>
    </tableStyle>
    <tableStyle name="Svícení-style 6" pivot="0" count="3" xr9:uid="{CAC8BB6C-F2F3-45A0-AE56-A263BCFC142A}">
      <tableStyleElement type="headerRow" dxfId="77"/>
      <tableStyleElement type="firstRowStripe" dxfId="76"/>
      <tableStyleElement type="secondRowStripe" dxfId="75"/>
    </tableStyle>
    <tableStyle name="Svícení-style 7" pivot="0" count="3" xr9:uid="{3BF1E4DC-6134-4345-AC20-99E3F0F544C3}">
      <tableStyleElement type="headerRow" dxfId="74"/>
      <tableStyleElement type="firstRowStripe" dxfId="73"/>
      <tableStyleElement type="secondRowStripe" dxfId="72"/>
    </tableStyle>
    <tableStyle name="Svícení-style 8" pivot="0" count="3" xr9:uid="{564A74D5-CB75-4CA4-B9E7-199163B0933E}">
      <tableStyleElement type="headerRow" dxfId="71"/>
      <tableStyleElement type="firstRowStripe" dxfId="70"/>
      <tableStyleElement type="secondRowStripe" dxfId="69"/>
    </tableStyle>
    <tableStyle name="Svícení-style 9" pivot="0" count="4" xr9:uid="{584CEEC8-5BCB-413B-BF54-DB3943C17FE4}">
      <tableStyleElement type="headerRow" dxfId="68"/>
      <tableStyleElement type="totalRow" dxfId="67"/>
      <tableStyleElement type="firstRowStripe" dxfId="66"/>
      <tableStyleElement type="secondRowStripe" dxfId="65"/>
    </tableStyle>
    <tableStyle name="Svícení-style 10" pivot="0" count="3" xr9:uid="{8C687D30-6C5F-44AE-9C06-F6C05E889C60}">
      <tableStyleElement type="headerRow" dxfId="64"/>
      <tableStyleElement type="firstRowStripe" dxfId="63"/>
      <tableStyleElement type="secondRowStripe" dxfId="62"/>
    </tableStyle>
    <tableStyle name="Svícení-style 11" pivot="0" count="4" xr9:uid="{9B50468A-4016-43C8-B4CE-23D139FF5256}">
      <tableStyleElement type="headerRow" dxfId="61"/>
      <tableStyleElement type="totalRow" dxfId="60"/>
      <tableStyleElement type="firstRowStripe" dxfId="59"/>
      <tableStyleElement type="secondRowStripe" dxfId="58"/>
    </tableStyle>
    <tableStyle name="Svícení-style 12" pivot="0" count="3" xr9:uid="{9B3EA17B-8DBD-46E7-A9BE-A7063A5D0956}">
      <tableStyleElement type="headerRow" dxfId="57"/>
      <tableStyleElement type="firstRowStripe" dxfId="56"/>
      <tableStyleElement type="secondRowStripe" dxfId="55"/>
    </tableStyle>
    <tableStyle name="Lednice-style" pivot="0" count="3" xr9:uid="{26C9210F-8E5D-4685-82FA-9D6710A7386E}">
      <tableStyleElement type="headerRow" dxfId="54"/>
      <tableStyleElement type="firstRowStripe" dxfId="53"/>
      <tableStyleElement type="secondRowStripe" dxfId="52"/>
    </tableStyle>
    <tableStyle name="Lednice-style 2" pivot="0" count="3" xr9:uid="{CD1D02E5-628D-44D4-ABEE-03168FA8D917}">
      <tableStyleElement type="headerRow" dxfId="51"/>
      <tableStyleElement type="firstRowStripe" dxfId="50"/>
      <tableStyleElement type="secondRowStripe" dxfId="49"/>
    </tableStyle>
    <tableStyle name="Lednice-style 3" pivot="0" count="4" xr9:uid="{7F534E2B-952A-4C05-BBF4-0C7D4B53BEF6}">
      <tableStyleElement type="headerRow" dxfId="48"/>
      <tableStyleElement type="totalRow" dxfId="47"/>
      <tableStyleElement type="firstRowStripe" dxfId="46"/>
      <tableStyleElement type="secondRowStripe" dxfId="45"/>
    </tableStyle>
    <tableStyle name="Distribuční sazby-style" pivot="0" count="3" xr9:uid="{357E77B7-6371-4702-8AF6-C90DE265264D}">
      <tableStyleElement type="headerRow" dxfId="44"/>
      <tableStyleElement type="firstRowStripe" dxfId="43"/>
      <tableStyleElement type="secondRowStripe" dxfId="42"/>
    </tableStyle>
    <tableStyle name="Distribuční sazby-style 2" pivot="0" count="3" xr9:uid="{C7323212-B599-4636-814D-C2A72650B451}">
      <tableStyleElement type="headerRow" dxfId="41"/>
      <tableStyleElement type="firstRowStripe" dxfId="40"/>
      <tableStyleElement type="secondRowStripe" dxfId="39"/>
    </tableStyle>
    <tableStyle name="Distribuční sazby-style 3" pivot="0" count="3" xr9:uid="{9B5F126B-A1AE-439A-A36D-CEC829A2A2C1}">
      <tableStyleElement type="headerRow" dxfId="38"/>
      <tableStyleElement type="firstRowStripe" dxfId="37"/>
      <tableStyleElement type="secondRowStripe" dxfId="36"/>
    </tableStyle>
    <tableStyle name="Distribuční sazby-style 4" pivot="0" count="3" xr9:uid="{53AD5CB2-D7BD-4883-9617-1631BAA8307B}">
      <tableStyleElement type="headerRow" dxfId="35"/>
      <tableStyleElement type="firstRowStripe" dxfId="34"/>
      <tableStyleElement type="secondRowStripe" dxfId="33"/>
    </tableStyle>
    <tableStyle name="Bojler-style" pivot="0" count="3" xr9:uid="{7B5C3F5C-732B-4AE2-BE7C-3E5CCFE90DBC}">
      <tableStyleElement type="headerRow" dxfId="32"/>
      <tableStyleElement type="firstRowStripe" dxfId="31"/>
      <tableStyleElement type="secondRowStripe" dxfId="30"/>
    </tableStyle>
    <tableStyle name="Vytápění-style" pivot="0" count="3" xr9:uid="{58BB2B3E-8CFD-4700-BF8B-9A37500F5959}">
      <tableStyleElement type="headerRow" dxfId="29"/>
      <tableStyleElement type="firstRowStripe" dxfId="28"/>
      <tableStyleElement type="secondRowStripe" dxfId="27"/>
    </tableStyle>
    <tableStyle name="Vytápění-style 2" pivot="0" count="3" xr9:uid="{ED1DBFFC-B96D-4B26-BBE8-4798B0FC7DB5}">
      <tableStyleElement type="headerRow" dxfId="26"/>
      <tableStyleElement type="firstRowStripe" dxfId="25"/>
      <tableStyleElement type="secondRowStripe" dxfId="24"/>
    </tableStyle>
    <tableStyle name="Vytápění-style 3" pivot="0" count="3" xr9:uid="{E7996B38-8159-4C0A-8A1F-DC6BBC891947}">
      <tableStyleElement type="headerRow" dxfId="23"/>
      <tableStyleElement type="firstRowStripe" dxfId="22"/>
      <tableStyleElement type="secondRowStripe" dxfId="21"/>
    </tableStyle>
    <tableStyle name="Vytápění-style 4" pivot="0" count="3" xr9:uid="{C2192C12-6B1A-47EE-8798-57C061B4A7D4}">
      <tableStyleElement type="headerRow" dxfId="20"/>
      <tableStyleElement type="firstRowStripe" dxfId="19"/>
      <tableStyleElement type="secondRowStripe" dxfId="18"/>
    </tableStyle>
    <tableStyle name="Vytápění-style 5" pivot="0" count="3" xr9:uid="{EA7BEC3E-3F75-4C09-ABC1-08136D52DD1D}">
      <tableStyleElement type="headerRow" dxfId="17"/>
      <tableStyleElement type="firstRowStripe" dxfId="16"/>
      <tableStyleElement type="secondRowStripe" dxfId="15"/>
    </tableStyle>
    <tableStyle name="Vytápění-style 6" pivot="0" count="3" xr9:uid="{0CDEF921-7837-4649-8775-5D4642782B48}">
      <tableStyleElement type="headerRow" dxfId="14"/>
      <tableStyleElement type="firstRowStripe" dxfId="13"/>
      <tableStyleElement type="secondRowStripe" dxfId="12"/>
    </tableStyle>
    <tableStyle name="Vytápění-style 7" pivot="0" count="3" xr9:uid="{B2370CF7-E656-4E07-AAD7-564E6D5624A0}">
      <tableStyleElement type="headerRow" dxfId="11"/>
      <tableStyleElement type="firstRowStripe" dxfId="10"/>
      <tableStyleElement type="secondRowStripe" dxfId="9"/>
    </tableStyle>
    <tableStyle name="Vytápění-style 8" pivot="0" count="3" xr9:uid="{61FD5C00-4C10-4B01-883A-5C51ED6A74B9}">
      <tableStyleElement type="headerRow" dxfId="8"/>
      <tableStyleElement type="firstRowStripe" dxfId="7"/>
      <tableStyleElement type="secondRowStripe" dxfId="6"/>
    </tableStyle>
    <tableStyle name="Rychlovarná konvice-style" pivot="0" count="3" xr9:uid="{DB0DED3C-2A2F-4034-94E6-FDE795EAD893}">
      <tableStyleElement type="headerRow" dxfId="5"/>
      <tableStyleElement type="firstRowStripe" dxfId="4"/>
      <tableStyleElement type="secondRowStripe" dxfId="3"/>
    </tableStyle>
    <tableStyle name="Sušička-style" pivot="0" count="3" xr9:uid="{F636AD2A-1730-47C3-9A50-9E03B040D026}">
      <tableStyleElement type="headerRow" dxfId="2"/>
      <tableStyleElement type="firstRowStripe" dxfId="1"/>
      <tableStyleElement type="secondRowStripe" dxfId="0"/>
    </tableStyle>
  </tableStyles>
  <colors>
    <mruColors>
      <color rgb="FFFF9999"/>
      <color rgb="FF4158CE"/>
      <color rgb="FF0000FF"/>
      <color rgb="FF66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1168978</xdr:colOff>
      <xdr:row>15</xdr:row>
      <xdr:rowOff>34636</xdr:rowOff>
    </xdr:from>
    <xdr:to>
      <xdr:col>5</xdr:col>
      <xdr:colOff>296141</xdr:colOff>
      <xdr:row>17</xdr:row>
      <xdr:rowOff>12988</xdr:rowOff>
    </xdr:to>
    <xdr:sp macro="" textlink="">
      <xdr:nvSpPr>
        <xdr:cNvPr id="22529" name="AutoShape 1">
          <a:extLst>
            <a:ext uri="{FF2B5EF4-FFF2-40B4-BE49-F238E27FC236}">
              <a16:creationId xmlns:a16="http://schemas.microsoft.com/office/drawing/2014/main" id="{657E7A3A-7A6F-4CA3-A0DF-5A3261B34B0D}"/>
            </a:ext>
          </a:extLst>
        </xdr:cNvPr>
        <xdr:cNvSpPr>
          <a:spLocks noChangeAspect="1" noChangeArrowheads="1"/>
        </xdr:cNvSpPr>
      </xdr:nvSpPr>
      <xdr:spPr bwMode="auto">
        <a:xfrm>
          <a:off x="8165523" y="2909454"/>
          <a:ext cx="304800" cy="307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124170</xdr:rowOff>
    </xdr:to>
    <xdr:sp macro="" textlink="">
      <xdr:nvSpPr>
        <xdr:cNvPr id="22531" name="AutoShape 3">
          <a:extLst>
            <a:ext uri="{FF2B5EF4-FFF2-40B4-BE49-F238E27FC236}">
              <a16:creationId xmlns:a16="http://schemas.microsoft.com/office/drawing/2014/main" id="{92D407D5-8AA8-4903-B114-1D5602CC8851}"/>
            </a:ext>
          </a:extLst>
        </xdr:cNvPr>
        <xdr:cNvSpPr>
          <a:spLocks noChangeAspect="1" noChangeArrowheads="1"/>
        </xdr:cNvSpPr>
      </xdr:nvSpPr>
      <xdr:spPr bwMode="auto">
        <a:xfrm>
          <a:off x="449580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14</xdr:row>
      <xdr:rowOff>103909</xdr:rowOff>
    </xdr:from>
    <xdr:ext cx="184731" cy="254557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E4D81C9-B027-4835-AE1D-93333CB1712A}"/>
            </a:ext>
          </a:extLst>
        </xdr:cNvPr>
        <xdr:cNvSpPr txBox="1"/>
      </xdr:nvSpPr>
      <xdr:spPr>
        <a:xfrm>
          <a:off x="3480955" y="926523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2</xdr:col>
      <xdr:colOff>1751917</xdr:colOff>
      <xdr:row>13</xdr:row>
      <xdr:rowOff>51955</xdr:rowOff>
    </xdr:from>
    <xdr:to>
      <xdr:col>5</xdr:col>
      <xdr:colOff>124008</xdr:colOff>
      <xdr:row>16</xdr:row>
      <xdr:rowOff>51957</xdr:rowOff>
    </xdr:to>
    <xdr:sp macro="" textlink="">
      <xdr:nvSpPr>
        <xdr:cNvPr id="22579" name="Bublinový popisek: čárový 6">
          <a:extLst>
            <a:ext uri="{FF2B5EF4-FFF2-40B4-BE49-F238E27FC236}">
              <a16:creationId xmlns:a16="http://schemas.microsoft.com/office/drawing/2014/main" id="{DA5B2948-2057-4A9D-8CF7-333171570CF0}"/>
            </a:ext>
          </a:extLst>
        </xdr:cNvPr>
        <xdr:cNvSpPr/>
      </xdr:nvSpPr>
      <xdr:spPr>
        <a:xfrm>
          <a:off x="4885666" y="2596373"/>
          <a:ext cx="2731277" cy="505143"/>
        </a:xfrm>
        <a:prstGeom prst="borderCallout1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100">
              <a:solidFill>
                <a:sysClr val="windowText" lastClr="000000"/>
              </a:solidFill>
              <a:latin typeface="Avenir Next LT Pro" panose="020B0504020202020204" pitchFamily="34" charset="-18"/>
            </a:rPr>
            <a:t>Sem zadejte svou cenu elektřiny</a:t>
          </a:r>
          <a:r>
            <a:rPr lang="cs-CZ" sz="1100" baseline="0">
              <a:solidFill>
                <a:sysClr val="windowText" lastClr="000000"/>
              </a:solidFill>
              <a:latin typeface="Avenir Next LT Pro" panose="020B0504020202020204" pitchFamily="34" charset="-18"/>
            </a:rPr>
            <a:t> v MWh včetně DPH a distribuce</a:t>
          </a:r>
          <a:endParaRPr lang="cs-CZ" sz="1100">
            <a:solidFill>
              <a:sysClr val="windowText" lastClr="000000"/>
            </a:solidFill>
            <a:latin typeface="Avenir Next LT Pro" panose="020B0504020202020204" pitchFamily="34" charset="-18"/>
          </a:endParaRPr>
        </a:p>
      </xdr:txBody>
    </xdr:sp>
    <xdr:clientData/>
  </xdr:twoCellAnchor>
  <xdr:twoCellAnchor>
    <xdr:from>
      <xdr:col>5</xdr:col>
      <xdr:colOff>1393733</xdr:colOff>
      <xdr:row>13</xdr:row>
      <xdr:rowOff>9667</xdr:rowOff>
    </xdr:from>
    <xdr:to>
      <xdr:col>7</xdr:col>
      <xdr:colOff>345983</xdr:colOff>
      <xdr:row>16</xdr:row>
      <xdr:rowOff>52964</xdr:rowOff>
    </xdr:to>
    <xdr:sp macro="" textlink="">
      <xdr:nvSpPr>
        <xdr:cNvPr id="11" name="Bublinový popisek: čárový 10">
          <a:extLst>
            <a:ext uri="{FF2B5EF4-FFF2-40B4-BE49-F238E27FC236}">
              <a16:creationId xmlns:a16="http://schemas.microsoft.com/office/drawing/2014/main" id="{6D54CB01-17E7-4D7B-B0B0-797B476BD4E8}"/>
            </a:ext>
          </a:extLst>
        </xdr:cNvPr>
        <xdr:cNvSpPr/>
      </xdr:nvSpPr>
      <xdr:spPr>
        <a:xfrm>
          <a:off x="8886668" y="2554085"/>
          <a:ext cx="1973746" cy="548438"/>
        </a:xfrm>
        <a:prstGeom prst="borderCallout1">
          <a:avLst>
            <a:gd name="adj1" fmla="val 27278"/>
            <a:gd name="adj2" fmla="val -2646"/>
            <a:gd name="adj3" fmla="val 112500"/>
            <a:gd name="adj4" fmla="val -38333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cs-CZ" sz="1100">
              <a:solidFill>
                <a:sysClr val="windowText" lastClr="000000"/>
              </a:solidFill>
              <a:latin typeface="Avenir Next LT Pro" panose="020B0504020202020204" pitchFamily="34" charset="-18"/>
              <a:ea typeface="+mn-ea"/>
              <a:cs typeface="+mn-cs"/>
            </a:rPr>
            <a:t>Sem zadejte počet hodin pečení za týden</a:t>
          </a:r>
        </a:p>
      </xdr:txBody>
    </xdr:sp>
    <xdr:clientData/>
  </xdr:twoCellAnchor>
  <xdr:twoCellAnchor>
    <xdr:from>
      <xdr:col>3</xdr:col>
      <xdr:colOff>506084</xdr:colOff>
      <xdr:row>18</xdr:row>
      <xdr:rowOff>133366</xdr:rowOff>
    </xdr:from>
    <xdr:to>
      <xdr:col>4</xdr:col>
      <xdr:colOff>804484</xdr:colOff>
      <xdr:row>21</xdr:row>
      <xdr:rowOff>81412</xdr:rowOff>
    </xdr:to>
    <xdr:sp macro="" textlink="">
      <xdr:nvSpPr>
        <xdr:cNvPr id="9" name="Bublinový popisek: čárový 6">
          <a:extLst>
            <a:ext uri="{FF2B5EF4-FFF2-40B4-BE49-F238E27FC236}">
              <a16:creationId xmlns:a16="http://schemas.microsoft.com/office/drawing/2014/main" id="{BFFBD001-101B-426F-B8D3-E16830C9E52F}"/>
            </a:ext>
          </a:extLst>
        </xdr:cNvPr>
        <xdr:cNvSpPr/>
      </xdr:nvSpPr>
      <xdr:spPr>
        <a:xfrm>
          <a:off x="7297433" y="3716131"/>
          <a:ext cx="1561255" cy="490605"/>
        </a:xfrm>
        <a:prstGeom prst="borderCallout1">
          <a:avLst>
            <a:gd name="adj1" fmla="val 58413"/>
            <a:gd name="adj2" fmla="val 460"/>
            <a:gd name="adj3" fmla="val 112500"/>
            <a:gd name="adj4" fmla="val -38333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100">
              <a:solidFill>
                <a:sysClr val="windowText" lastClr="000000"/>
              </a:solidFill>
              <a:latin typeface="Avenir Next LT Pro" panose="020B0504020202020204" pitchFamily="34" charset="-18"/>
            </a:rPr>
            <a:t>Sem zadejte údaje o spotřebě</a:t>
          </a:r>
          <a:r>
            <a:rPr lang="cs-CZ" sz="1100" baseline="0">
              <a:solidFill>
                <a:sysClr val="windowText" lastClr="000000"/>
              </a:solidFill>
              <a:latin typeface="Avenir Next LT Pro" panose="020B0504020202020204" pitchFamily="34" charset="-18"/>
            </a:rPr>
            <a:t> vaší trouby</a:t>
          </a:r>
          <a:endParaRPr lang="cs-CZ" sz="1100">
            <a:solidFill>
              <a:sysClr val="windowText" lastClr="000000"/>
            </a:solidFill>
            <a:latin typeface="Avenir Next LT Pro" panose="020B0504020202020204" pitchFamily="34" charset="-18"/>
          </a:endParaRPr>
        </a:p>
      </xdr:txBody>
    </xdr:sp>
    <xdr:clientData/>
  </xdr:twoCellAnchor>
  <xdr:twoCellAnchor>
    <xdr:from>
      <xdr:col>4</xdr:col>
      <xdr:colOff>804484</xdr:colOff>
      <xdr:row>20</xdr:row>
      <xdr:rowOff>4490</xdr:rowOff>
    </xdr:from>
    <xdr:to>
      <xdr:col>5</xdr:col>
      <xdr:colOff>408369</xdr:colOff>
      <xdr:row>21</xdr:row>
      <xdr:rowOff>88677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B4808397-F5B6-4E9C-8393-07F599ECCA45}"/>
            </a:ext>
          </a:extLst>
        </xdr:cNvPr>
        <xdr:cNvCxnSpPr>
          <a:stCxn id="9" idx="0"/>
        </xdr:cNvCxnSpPr>
      </xdr:nvCxnSpPr>
      <xdr:spPr>
        <a:xfrm>
          <a:off x="8858688" y="3961434"/>
          <a:ext cx="866739" cy="2525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22718</xdr:rowOff>
    </xdr:from>
    <xdr:to>
      <xdr:col>0</xdr:col>
      <xdr:colOff>2544417</xdr:colOff>
      <xdr:row>5</xdr:row>
      <xdr:rowOff>13366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FF2186F9-4D61-4681-B149-883DD155D8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66" t="32681" r="19211" b="32355"/>
        <a:stretch/>
      </xdr:blipFill>
      <xdr:spPr>
        <a:xfrm>
          <a:off x="0" y="22718"/>
          <a:ext cx="2544417" cy="908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633D-2B4E-42CB-84C0-0FE2A73713F4}">
  <dimension ref="A3:AX34"/>
  <sheetViews>
    <sheetView showGridLines="0" tabSelected="1" zoomScale="85" zoomScaleNormal="85" workbookViewId="0">
      <selection activeCell="C24" sqref="C24"/>
    </sheetView>
  </sheetViews>
  <sheetFormatPr defaultRowHeight="13.15" x14ac:dyDescent="0.25"/>
  <cols>
    <col min="1" max="1" width="40.33203125" style="2" customWidth="1"/>
    <col min="2" max="2" width="34.88671875" style="2" customWidth="1"/>
    <col min="3" max="3" width="19.5546875" style="2" customWidth="1"/>
    <col min="4" max="5" width="17.6640625" style="2" customWidth="1"/>
    <col min="6" max="6" width="22.5546875" style="2" customWidth="1"/>
    <col min="7" max="7" width="17.6640625" style="2" customWidth="1"/>
    <col min="8" max="8" width="18.109375" style="2" customWidth="1"/>
    <col min="9" max="9" width="18.88671875" style="2" customWidth="1"/>
    <col min="10" max="16384" width="8.88671875" style="2"/>
  </cols>
  <sheetData>
    <row r="3" spans="1:50" ht="15.05" x14ac:dyDescent="0.3">
      <c r="B3" s="29" t="s">
        <v>16</v>
      </c>
      <c r="C3" s="29" t="s">
        <v>17</v>
      </c>
      <c r="D3" s="37"/>
      <c r="E3" s="37"/>
      <c r="F3" s="37"/>
    </row>
    <row r="4" spans="1:50" ht="15.05" x14ac:dyDescent="0.3">
      <c r="B4" s="37"/>
      <c r="C4" s="37"/>
      <c r="D4" s="37"/>
      <c r="E4" s="37"/>
      <c r="F4" s="37"/>
    </row>
    <row r="5" spans="1:50" ht="15.05" x14ac:dyDescent="0.3">
      <c r="B5" s="29" t="s">
        <v>18</v>
      </c>
      <c r="C5" s="37" t="s">
        <v>21</v>
      </c>
      <c r="D5" s="37"/>
      <c r="E5" s="37"/>
      <c r="F5" s="37"/>
    </row>
    <row r="6" spans="1:50" ht="15.05" x14ac:dyDescent="0.3">
      <c r="B6" s="37"/>
      <c r="C6" s="37"/>
      <c r="D6" s="37"/>
      <c r="E6" s="37"/>
      <c r="F6" s="37"/>
    </row>
    <row r="7" spans="1:50" ht="15.05" x14ac:dyDescent="0.3">
      <c r="B7" s="37"/>
      <c r="C7" s="37"/>
      <c r="D7" s="37"/>
      <c r="E7" s="37"/>
      <c r="F7" s="37"/>
    </row>
    <row r="8" spans="1:50" ht="13.15" customHeight="1" x14ac:dyDescent="0.25"/>
    <row r="9" spans="1:50" ht="34.450000000000003" customHeight="1" x14ac:dyDescent="0.25">
      <c r="B9" s="50" t="s">
        <v>22</v>
      </c>
      <c r="C9" s="51"/>
      <c r="D9" s="4">
        <f>I32</f>
        <v>997.31111999999985</v>
      </c>
      <c r="F9" s="5"/>
    </row>
    <row r="11" spans="1:50" s="1" customFormat="1" ht="12.5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1:50" ht="20.7" customHeight="1" x14ac:dyDescent="0.25"/>
    <row r="17" spans="2:10" x14ac:dyDescent="0.25">
      <c r="G17" s="7"/>
    </row>
    <row r="18" spans="2:10" s="30" customFormat="1" ht="21.3" customHeight="1" x14ac:dyDescent="0.2">
      <c r="B18" s="31" t="s">
        <v>0</v>
      </c>
      <c r="C18" s="32">
        <v>9401.5</v>
      </c>
      <c r="D18" s="52" t="s">
        <v>9</v>
      </c>
      <c r="E18" s="53"/>
      <c r="F18" s="39">
        <v>3</v>
      </c>
      <c r="H18" s="33"/>
    </row>
    <row r="19" spans="2:10" ht="15.05" x14ac:dyDescent="0.3">
      <c r="B19" s="9"/>
      <c r="C19" s="10"/>
      <c r="D19" s="11"/>
    </row>
    <row r="20" spans="2:10" ht="15.05" x14ac:dyDescent="0.3">
      <c r="B20" s="9"/>
      <c r="C20" s="10"/>
      <c r="D20" s="11"/>
    </row>
    <row r="22" spans="2:10" x14ac:dyDescent="0.25">
      <c r="B22" s="3"/>
    </row>
    <row r="23" spans="2:10" ht="59.35" customHeight="1" x14ac:dyDescent="0.25">
      <c r="B23" s="38" t="s">
        <v>4</v>
      </c>
      <c r="C23" s="35" t="s">
        <v>2</v>
      </c>
      <c r="D23" s="12" t="s">
        <v>19</v>
      </c>
      <c r="E23" s="12" t="s">
        <v>1</v>
      </c>
      <c r="F23" s="35" t="s">
        <v>3</v>
      </c>
      <c r="G23" s="12" t="s">
        <v>19</v>
      </c>
      <c r="H23" s="13" t="s">
        <v>1</v>
      </c>
      <c r="I23" s="36" t="s">
        <v>12</v>
      </c>
    </row>
    <row r="24" spans="2:10" ht="17.100000000000001" customHeight="1" x14ac:dyDescent="0.25">
      <c r="B24" s="14" t="s">
        <v>6</v>
      </c>
      <c r="C24" s="8">
        <v>1.2</v>
      </c>
      <c r="D24" s="14">
        <f>$F$18*52*C24</f>
        <v>187.2</v>
      </c>
      <c r="E24" s="15">
        <f>D24/1000*$C$18</f>
        <v>1759.9607999999998</v>
      </c>
      <c r="F24" s="8">
        <v>0.85</v>
      </c>
      <c r="G24" s="14">
        <f>$F$18*52*F24</f>
        <v>132.6</v>
      </c>
      <c r="H24" s="16">
        <f>G24/1000*$C$18</f>
        <v>1246.6388999999999</v>
      </c>
      <c r="I24" s="17">
        <f>E24-H24</f>
        <v>513.32189999999991</v>
      </c>
    </row>
    <row r="25" spans="2:10" ht="17.100000000000001" customHeight="1" x14ac:dyDescent="0.25">
      <c r="B25" s="14" t="s">
        <v>7</v>
      </c>
      <c r="C25" s="14">
        <v>0.99</v>
      </c>
      <c r="D25" s="14">
        <f t="shared" ref="D25:D27" si="0">$F$18*52*C25</f>
        <v>154.44</v>
      </c>
      <c r="E25" s="15">
        <f t="shared" ref="E25:E27" si="1">D25/1000*$C$18</f>
        <v>1451.96766</v>
      </c>
      <c r="F25" s="14">
        <v>0.52</v>
      </c>
      <c r="G25" s="14">
        <f t="shared" ref="G25:G27" si="2">$F$18*52*F25</f>
        <v>81.12</v>
      </c>
      <c r="H25" s="16">
        <f t="shared" ref="H25:H27" si="3">G25/1000*$C$18</f>
        <v>762.64967999999999</v>
      </c>
      <c r="I25" s="17">
        <f t="shared" ref="I25:I27" si="4">E25-H25</f>
        <v>689.31798000000003</v>
      </c>
    </row>
    <row r="26" spans="2:10" ht="17.100000000000001" customHeight="1" x14ac:dyDescent="0.25">
      <c r="B26" s="14" t="s">
        <v>8</v>
      </c>
      <c r="C26" s="14">
        <v>0.99</v>
      </c>
      <c r="D26" s="14">
        <f t="shared" si="0"/>
        <v>154.44</v>
      </c>
      <c r="E26" s="15">
        <f t="shared" si="1"/>
        <v>1451.96766</v>
      </c>
      <c r="F26" s="14">
        <v>0.69</v>
      </c>
      <c r="G26" s="14">
        <f t="shared" si="2"/>
        <v>107.63999999999999</v>
      </c>
      <c r="H26" s="16">
        <f t="shared" si="3"/>
        <v>1011.9774599999998</v>
      </c>
      <c r="I26" s="17">
        <f t="shared" si="4"/>
        <v>439.99020000000019</v>
      </c>
    </row>
    <row r="27" spans="2:10" ht="17.100000000000001" customHeight="1" x14ac:dyDescent="0.25">
      <c r="B27" s="14" t="s">
        <v>5</v>
      </c>
      <c r="C27" s="14">
        <v>1.03</v>
      </c>
      <c r="D27" s="14">
        <f t="shared" si="0"/>
        <v>160.68</v>
      </c>
      <c r="E27" s="15">
        <f t="shared" si="1"/>
        <v>1510.6330200000002</v>
      </c>
      <c r="F27" s="14">
        <v>0.8</v>
      </c>
      <c r="G27" s="18">
        <f t="shared" si="2"/>
        <v>124.80000000000001</v>
      </c>
      <c r="H27" s="19">
        <f t="shared" si="3"/>
        <v>1173.3072</v>
      </c>
      <c r="I27" s="20">
        <f t="shared" si="4"/>
        <v>337.32582000000025</v>
      </c>
    </row>
    <row r="28" spans="2:10" ht="17.100000000000001" customHeight="1" x14ac:dyDescent="0.25">
      <c r="B28" s="21" t="s">
        <v>11</v>
      </c>
      <c r="C28" s="21">
        <f>C27-C25</f>
        <v>4.0000000000000036E-2</v>
      </c>
      <c r="D28" s="21">
        <f t="shared" ref="D28:H28" si="5">D27-D25</f>
        <v>6.2400000000000091</v>
      </c>
      <c r="E28" s="34">
        <f t="shared" si="5"/>
        <v>58.665360000000192</v>
      </c>
      <c r="F28" s="21">
        <f t="shared" si="5"/>
        <v>0.28000000000000003</v>
      </c>
      <c r="G28" s="21">
        <f t="shared" si="5"/>
        <v>43.680000000000007</v>
      </c>
      <c r="H28" s="34">
        <f t="shared" si="5"/>
        <v>410.65751999999998</v>
      </c>
      <c r="I28" s="22"/>
      <c r="J28" s="23"/>
    </row>
    <row r="29" spans="2:10" ht="17.100000000000001" customHeight="1" x14ac:dyDescent="0.25">
      <c r="B29" s="21" t="s">
        <v>10</v>
      </c>
      <c r="C29" s="21">
        <f t="shared" ref="C29:H29" si="6">C24-C25</f>
        <v>0.20999999999999996</v>
      </c>
      <c r="D29" s="21">
        <f t="shared" si="6"/>
        <v>32.759999999999991</v>
      </c>
      <c r="E29" s="34">
        <f t="shared" si="6"/>
        <v>307.99313999999981</v>
      </c>
      <c r="F29" s="21">
        <f t="shared" si="6"/>
        <v>0.32999999999999996</v>
      </c>
      <c r="G29" s="24">
        <f t="shared" si="6"/>
        <v>51.47999999999999</v>
      </c>
      <c r="H29" s="34">
        <f t="shared" si="6"/>
        <v>483.98921999999993</v>
      </c>
      <c r="I29" s="25"/>
      <c r="J29" s="23"/>
    </row>
    <row r="30" spans="2:10" x14ac:dyDescent="0.25">
      <c r="I30" s="23"/>
      <c r="J30" s="23"/>
    </row>
    <row r="31" spans="2:10" ht="14.6" customHeight="1" x14ac:dyDescent="0.25">
      <c r="F31" s="44" t="s">
        <v>13</v>
      </c>
      <c r="G31" s="45"/>
      <c r="H31" s="46"/>
      <c r="I31" s="26">
        <f>I24</f>
        <v>513.32189999999991</v>
      </c>
      <c r="J31" s="23"/>
    </row>
    <row r="32" spans="2:10" ht="14.6" customHeight="1" x14ac:dyDescent="0.25">
      <c r="F32" s="47" t="s">
        <v>20</v>
      </c>
      <c r="G32" s="48"/>
      <c r="H32" s="49"/>
      <c r="I32" s="27">
        <f>E24-H25</f>
        <v>997.31111999999985</v>
      </c>
    </row>
    <row r="33" spans="6:9" ht="17.55" customHeight="1" x14ac:dyDescent="0.25">
      <c r="F33" s="41" t="s">
        <v>14</v>
      </c>
      <c r="G33" s="42"/>
      <c r="H33" s="43"/>
      <c r="I33" s="28">
        <v>6999</v>
      </c>
    </row>
    <row r="34" spans="6:9" ht="15.65" customHeight="1" x14ac:dyDescent="0.25">
      <c r="F34" s="41" t="s">
        <v>15</v>
      </c>
      <c r="G34" s="42"/>
      <c r="H34" s="43"/>
      <c r="I34" s="40">
        <f>I33/I32</f>
        <v>7.0178702108525579</v>
      </c>
    </row>
  </sheetData>
  <sheetProtection algorithmName="SHA-512" hashValue="3IFc717LxElekxVtxnso0HrzZMACCTifnEy/WJKf5G50TvkWKm7KQvaTfjbocxi7fLsGTqRr1DClwnM4ZlKpoQ==" saltValue="6ByAjn2bwwTw7n9914eq5A==" spinCount="100000" sheet="1" selectLockedCells="1"/>
  <mergeCells count="6">
    <mergeCell ref="F34:H34"/>
    <mergeCell ref="F31:H31"/>
    <mergeCell ref="F32:H32"/>
    <mergeCell ref="B9:C9"/>
    <mergeCell ref="D18:E18"/>
    <mergeCell ref="F33:H3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v_x00e1_len_x00ed_ xmlns="4a946383-c3c8-4ef7-ae28-a65a9cb88639">
      <UserInfo>
        <DisplayName/>
        <AccountId xsi:nil="true"/>
        <AccountType/>
      </UserInfo>
    </Schv_x00e1_len_x00ed_>
    <lcf76f155ced4ddcb4097134ff3c332f xmlns="4a946383-c3c8-4ef7-ae28-a65a9cb88639">
      <Terms xmlns="http://schemas.microsoft.com/office/infopath/2007/PartnerControls"/>
    </lcf76f155ced4ddcb4097134ff3c332f>
    <TaxCatchAll xmlns="0ef0ac9b-6125-48a7-ab1a-4fc3bf8d5c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EF7755EE5B440839FA06F4C9F1CE8" ma:contentTypeVersion="17" ma:contentTypeDescription="Create a new document." ma:contentTypeScope="" ma:versionID="0b87bc2ca3608f3d3927f6355382f0aa">
  <xsd:schema xmlns:xsd="http://www.w3.org/2001/XMLSchema" xmlns:xs="http://www.w3.org/2001/XMLSchema" xmlns:p="http://schemas.microsoft.com/office/2006/metadata/properties" xmlns:ns2="4a946383-c3c8-4ef7-ae28-a65a9cb88639" xmlns:ns3="0ef0ac9b-6125-48a7-ab1a-4fc3bf8d5c2a" targetNamespace="http://schemas.microsoft.com/office/2006/metadata/properties" ma:root="true" ma:fieldsID="c38168470848a6525cb8ef6feec7cb2c" ns2:_="" ns3:_="">
    <xsd:import namespace="4a946383-c3c8-4ef7-ae28-a65a9cb88639"/>
    <xsd:import namespace="0ef0ac9b-6125-48a7-ab1a-4fc3bf8d5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Schv_x00e1_len_x00ed_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46383-c3c8-4ef7-ae28-a65a9cb886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chv_x00e1_len_x00ed_" ma:index="20" nillable="true" ma:displayName="Schválení" ma:list="UserInfo" ma:SharePointGroup="3" ma:internalName="Schv_x00e1_len_x00ed_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ce788c-c241-4e95-942d-832db5c0e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0ac9b-6125-48a7-ab1a-4fc3bf8d5c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d8eff41-4906-458d-8e97-6c7c0be840eb}" ma:internalName="TaxCatchAll" ma:showField="CatchAllData" ma:web="0ef0ac9b-6125-48a7-ab1a-4fc3bf8d5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BDF609-C465-46C6-990B-C3CFCAF706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B6C422-E3B3-41E3-9656-E7970ED5C513}">
  <ds:schemaRefs>
    <ds:schemaRef ds:uri="http://www.w3.org/XML/1998/namespace"/>
    <ds:schemaRef ds:uri="4a946383-c3c8-4ef7-ae28-a65a9cb88639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ef0ac9b-6125-48a7-ab1a-4fc3bf8d5c2a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2C4054-4D92-4539-A1CD-1AE3B1725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946383-c3c8-4ef7-ae28-a65a9cb88639"/>
    <ds:schemaRef ds:uri="0ef0ac9b-6125-48a7-ab1a-4fc3bf8d5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Trouba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Bílková Věra</dc:creator>
  <cp:keywords/>
  <dc:description/>
  <cp:lastModifiedBy>Herdová Petra</cp:lastModifiedBy>
  <cp:revision/>
  <dcterms:created xsi:type="dcterms:W3CDTF">2022-02-03T11:51:03Z</dcterms:created>
  <dcterms:modified xsi:type="dcterms:W3CDTF">2022-08-03T12:29:02Z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0x01010014CEF7755EE5B440839FA06F4C9F1CE8</vt:lpwstr>
  </property>
  <property fmtid="{D5CDD505-2E9C-101B-9397-08002B2CF9AE}" pid="3" name="MSIP_Label_bdb696cb-b06f-4214-b638-7b05ae4e5e38_Enabled">
    <vt:lpwstr>true</vt:lpwstr>
  </property>
  <property fmtid="{D5CDD505-2E9C-101B-9397-08002B2CF9AE}" pid="4" name="MSIP_Label_bdb696cb-b06f-4214-b638-7b05ae4e5e38_SetDate">
    <vt:lpwstr>2022-01-27T14:24:23Z</vt:lpwstr>
  </property>
  <property fmtid="{D5CDD505-2E9C-101B-9397-08002B2CF9AE}" pid="5" name="MSIP_Label_bdb696cb-b06f-4214-b638-7b05ae4e5e38_Method">
    <vt:lpwstr>Standard</vt:lpwstr>
  </property>
  <property fmtid="{D5CDD505-2E9C-101B-9397-08002B2CF9AE}" pid="6" name="MSIP_Label_bdb696cb-b06f-4214-b638-7b05ae4e5e38_Name">
    <vt:lpwstr>Interní data</vt:lpwstr>
  </property>
  <property fmtid="{D5CDD505-2E9C-101B-9397-08002B2CF9AE}" pid="7" name="MSIP_Label_bdb696cb-b06f-4214-b638-7b05ae4e5e38_SiteId">
    <vt:lpwstr>53b8d820-e2f7-4682-858f-9e2aeec6ffd9</vt:lpwstr>
  </property>
  <property fmtid="{D5CDD505-2E9C-101B-9397-08002B2CF9AE}" pid="8" name="MSIP_Label_bdb696cb-b06f-4214-b638-7b05ae4e5e38_ActionId">
    <vt:lpwstr>986df096-a3f6-434d-a50e-0000fb43cdc9</vt:lpwstr>
  </property>
  <property fmtid="{D5CDD505-2E9C-101B-9397-08002B2CF9AE}" pid="9" name="MSIP_Label_bdb696cb-b06f-4214-b638-7b05ae4e5e38_ContentBits">
    <vt:lpwstr>0</vt:lpwstr>
  </property>
  <property fmtid="{D5CDD505-2E9C-101B-9397-08002B2CF9AE}" pid="10" name="MediaServiceImageTags">
    <vt:lpwstr/>
  </property>
</Properties>
</file>