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entropol.sharepoint.com/sites/Marketing/Shared Documents/Komunikace a kampaně/Brand 2022/Úspory/Tipy na úspory/Pro_zkz/"/>
    </mc:Choice>
  </mc:AlternateContent>
  <xr:revisionPtr revIDLastSave="103" documentId="8_{01C3043B-7FB1-44BA-99F5-0C18187BD4F7}" xr6:coauthVersionLast="47" xr6:coauthVersionMax="47" xr10:uidLastSave="{B6761865-0136-45C7-B794-EA89E7A7B006}"/>
  <bookViews>
    <workbookView xWindow="-113" yWindow="-113" windowWidth="24267" windowHeight="13148" tabRatio="172" xr2:uid="{00000000-000D-0000-FFFF-FFFF00000000}"/>
  </bookViews>
  <sheets>
    <sheet name="Sprcha_vana" sheetId="32" r:id="rId1"/>
    <sheet name="List1" sheetId="3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32" l="1"/>
  <c r="G36" i="32"/>
  <c r="G37" i="32"/>
  <c r="G38" i="32"/>
  <c r="G39" i="32"/>
  <c r="G34" i="32"/>
  <c r="G33" i="32"/>
  <c r="G26" i="32"/>
  <c r="G27" i="32"/>
  <c r="G28" i="32"/>
  <c r="G23" i="32"/>
  <c r="G24" i="32"/>
  <c r="G25" i="32"/>
  <c r="G22" i="32"/>
  <c r="C40" i="32" l="1"/>
  <c r="C11" i="32" s="1"/>
  <c r="C29" i="32"/>
  <c r="C10" i="32" s="1"/>
  <c r="D10" i="32" l="1"/>
  <c r="E10" i="32" s="1"/>
  <c r="C12" i="32"/>
  <c r="F10" i="32"/>
  <c r="F11" i="32"/>
  <c r="D11" i="32"/>
  <c r="E11" i="32" s="1"/>
  <c r="F12" i="32" l="1"/>
  <c r="D12" i="32"/>
  <c r="G10" i="32"/>
  <c r="E12" i="32"/>
  <c r="G11" i="32"/>
  <c r="G12" i="32" l="1"/>
</calcChain>
</file>

<file path=xl/sharedStrings.xml><?xml version="1.0" encoding="utf-8"?>
<sst xmlns="http://schemas.openxmlformats.org/spreadsheetml/2006/main" count="52" uniqueCount="38">
  <si>
    <t>Popis situace</t>
  </si>
  <si>
    <t>Tip na úspory</t>
  </si>
  <si>
    <t>Ohříváme vodu na 50°C</t>
  </si>
  <si>
    <t>spotřeba energie  
(kWh za rok)</t>
  </si>
  <si>
    <t>cena za energii (rok)</t>
  </si>
  <si>
    <t>cena za vodu 
(rok)</t>
  </si>
  <si>
    <t>celkové náklady 
(rok)</t>
  </si>
  <si>
    <t>úspory</t>
  </si>
  <si>
    <t>počet minut ve sprše</t>
  </si>
  <si>
    <t xml:space="preserve">Za předpokladu, že ve vodovodním řádu je průměrná teplota vody 10°C. 
Spotřeba energie na ohřev 1 l vody </t>
  </si>
  <si>
    <t>1. člen</t>
  </si>
  <si>
    <t>2. člen</t>
  </si>
  <si>
    <t>3. člen</t>
  </si>
  <si>
    <t>4. člen</t>
  </si>
  <si>
    <t>5. člen</t>
  </si>
  <si>
    <t>CELKEM</t>
  </si>
  <si>
    <t>sprcha/týden</t>
  </si>
  <si>
    <t>Cena za m3 vody</t>
  </si>
  <si>
    <t>spotřeba vody (l)</t>
  </si>
  <si>
    <t>objem vody ve vaně (l)</t>
  </si>
  <si>
    <t>6. člen</t>
  </si>
  <si>
    <t>7. člen</t>
  </si>
  <si>
    <t>počet členů v domácnosti</t>
  </si>
  <si>
    <t>Cena za MWh elektřiny - nízký tarif sazby</t>
  </si>
  <si>
    <t>Úsporná situace  - je možné méně často používat vanu?</t>
  </si>
  <si>
    <t>spotřeba vody
(litry/rok)</t>
  </si>
  <si>
    <t>Používání sprchy a vany</t>
  </si>
  <si>
    <t>vana/měsíc</t>
  </si>
  <si>
    <t>Někteří členové rodiny se sprchují každý den, jiní členové se sprchují a občas si rádi dopřejí i vanu.</t>
  </si>
  <si>
    <t xml:space="preserve">Ohřev vody </t>
  </si>
  <si>
    <t xml:space="preserve"> na 55°C
(v kWh)</t>
  </si>
  <si>
    <t xml:space="preserve"> na 60°C 
(v kWh)</t>
  </si>
  <si>
    <t>na 50°C 
(v kWh)</t>
  </si>
  <si>
    <t>Distribuční sazba</t>
  </si>
  <si>
    <t>D25D</t>
  </si>
  <si>
    <t>Stávající používání sprchy a vany v domácnosti</t>
  </si>
  <si>
    <t>stávající používání sprchy a vany</t>
  </si>
  <si>
    <t>úsporné používání sprchy a 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</si>
</sst>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.00\ &quot;Kč&quot;"/>
    <numFmt numFmtId="165" formatCode="#,##0\ &quot;Kč&quot;"/>
  </numFmts>
  <fonts count="16" x14ac:knownFonts="1">
    <font>
      <sz val="10"/>
      <color rgb="FF000000"/>
      <name val="Arial"/>
    </font>
    <font>
      <sz val="11"/>
      <color theme="1"/>
      <name val="Arial"/>
      <family val="2"/>
      <charset val="238"/>
      <scheme val="minor"/>
    </font>
    <font>
      <b/>
      <sz val="10"/>
      <color rgb="FF000000"/>
      <name val="Avenir Next LT Pro"/>
      <family val="2"/>
      <charset val="238"/>
    </font>
    <font>
      <sz val="10"/>
      <color rgb="FF000000"/>
      <name val="Avenir Next LT Pro"/>
      <family val="2"/>
      <charset val="238"/>
    </font>
    <font>
      <sz val="10"/>
      <color theme="1"/>
      <name val="Avenir Next LT Pro"/>
      <family val="2"/>
      <charset val="238"/>
    </font>
    <font>
      <sz val="8"/>
      <name val="Arial"/>
      <family val="2"/>
      <charset val="238"/>
    </font>
    <font>
      <b/>
      <sz val="10"/>
      <color theme="1"/>
      <name val="Avenir Next LT Pro"/>
      <family val="2"/>
      <charset val="238"/>
    </font>
    <font>
      <u/>
      <sz val="10"/>
      <color theme="1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sz val="10"/>
      <color theme="0"/>
      <name val="Avenir Next LT Pro"/>
      <family val="2"/>
      <charset val="238"/>
    </font>
    <font>
      <i/>
      <sz val="10"/>
      <color rgb="FF000000"/>
      <name val="Avenir Next LT Pro"/>
      <family val="2"/>
      <charset val="238"/>
    </font>
    <font>
      <i/>
      <sz val="10"/>
      <color theme="1"/>
      <name val="Avenir Next LT Pro"/>
      <family val="2"/>
      <charset val="238"/>
    </font>
    <font>
      <sz val="10"/>
      <color rgb="FFFF0000"/>
      <name val="Avenir Next LT Pro"/>
      <family val="2"/>
      <charset val="238"/>
    </font>
    <font>
      <sz val="11"/>
      <color rgb="FF000000"/>
      <name val="Avenir Next LT Pro"/>
      <family val="2"/>
      <charset val="238"/>
    </font>
    <font>
      <b/>
      <sz val="11"/>
      <color rgb="FF000000"/>
      <name val="Avenir Next LT Pro"/>
      <family val="2"/>
      <charset val="238"/>
    </font>
    <font>
      <sz val="11"/>
      <color theme="1"/>
      <name val="Roboto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gradientFill degree="90">
        <stop position="0">
          <color theme="0"/>
        </stop>
        <stop position="1">
          <color theme="1" tint="0.34900967436750391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3" fontId="3" fillId="0" borderId="1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0" fontId="2" fillId="0" borderId="0" xfId="0" applyFont="1" applyBorder="1" applyProtection="1">
      <protection hidden="1"/>
    </xf>
    <xf numFmtId="6" fontId="2" fillId="0" borderId="0" xfId="0" applyNumberFormat="1" applyFont="1" applyBorder="1" applyProtection="1">
      <protection hidden="1"/>
    </xf>
    <xf numFmtId="0" fontId="3" fillId="0" borderId="0" xfId="0" applyFont="1" applyBorder="1" applyProtection="1">
      <protection hidden="1"/>
    </xf>
    <xf numFmtId="3" fontId="3" fillId="0" borderId="0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2" fillId="3" borderId="7" xfId="0" applyFont="1" applyFill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6" fontId="3" fillId="0" borderId="0" xfId="0" applyNumberFormat="1" applyFont="1" applyBorder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5" borderId="1" xfId="0" applyFont="1" applyFill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12" fillId="0" borderId="0" xfId="0" applyFont="1" applyProtection="1">
      <protection hidden="1"/>
    </xf>
    <xf numFmtId="0" fontId="11" fillId="0" borderId="0" xfId="0" applyFont="1" applyFill="1" applyAlignment="1" applyProtection="1">
      <alignment horizontal="left" indent="1"/>
      <protection hidden="1"/>
    </xf>
    <xf numFmtId="0" fontId="10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3" fillId="0" borderId="13" xfId="0" applyFont="1" applyBorder="1" applyProtection="1"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14" fillId="0" borderId="1" xfId="0" applyFont="1" applyBorder="1" applyAlignment="1" applyProtection="1">
      <alignment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Protection="1">
      <protection hidden="1"/>
    </xf>
    <xf numFmtId="0" fontId="13" fillId="0" borderId="1" xfId="0" applyFont="1" applyBorder="1" applyProtection="1">
      <protection hidden="1"/>
    </xf>
    <xf numFmtId="3" fontId="13" fillId="0" borderId="1" xfId="0" applyNumberFormat="1" applyFont="1" applyBorder="1" applyProtection="1">
      <protection hidden="1"/>
    </xf>
    <xf numFmtId="164" fontId="13" fillId="0" borderId="1" xfId="0" applyNumberFormat="1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0" fontId="14" fillId="2" borderId="1" xfId="0" applyFont="1" applyFill="1" applyBorder="1" applyProtection="1">
      <protection hidden="1"/>
    </xf>
    <xf numFmtId="3" fontId="14" fillId="2" borderId="1" xfId="0" applyNumberFormat="1" applyFont="1" applyFill="1" applyBorder="1" applyProtection="1">
      <protection hidden="1"/>
    </xf>
    <xf numFmtId="165" fontId="14" fillId="2" borderId="1" xfId="0" applyNumberFormat="1" applyFont="1" applyFill="1" applyBorder="1" applyProtection="1">
      <protection hidden="1"/>
    </xf>
    <xf numFmtId="165" fontId="2" fillId="2" borderId="1" xfId="0" applyNumberFormat="1" applyFont="1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65" fontId="14" fillId="0" borderId="0" xfId="0" applyNumberFormat="1" applyFont="1" applyFill="1" applyBorder="1" applyProtection="1">
      <protection hidden="1"/>
    </xf>
    <xf numFmtId="165" fontId="2" fillId="0" borderId="0" xfId="0" applyNumberFormat="1" applyFont="1" applyFill="1" applyBorder="1" applyProtection="1">
      <protection hidden="1"/>
    </xf>
    <xf numFmtId="0" fontId="15" fillId="7" borderId="12" xfId="3" applyFont="1" applyFill="1" applyBorder="1" applyProtection="1">
      <protection hidden="1"/>
    </xf>
    <xf numFmtId="0" fontId="3" fillId="6" borderId="0" xfId="0" applyFont="1" applyFill="1" applyProtection="1">
      <protection hidden="1"/>
    </xf>
    <xf numFmtId="0" fontId="15" fillId="0" borderId="0" xfId="3" applyFont="1" applyFill="1" applyBorder="1" applyProtection="1">
      <protection hidden="1"/>
    </xf>
    <xf numFmtId="0" fontId="9" fillId="4" borderId="1" xfId="0" applyFont="1" applyFill="1" applyBorder="1" applyAlignment="1" applyProtection="1">
      <alignment horizontal="center"/>
      <protection locked="0"/>
    </xf>
    <xf numFmtId="164" fontId="9" fillId="4" borderId="1" xfId="0" applyNumberFormat="1" applyFont="1" applyFill="1" applyBorder="1" applyAlignment="1" applyProtection="1">
      <alignment horizontal="right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horizontal="right"/>
      <protection hidden="1"/>
    </xf>
    <xf numFmtId="3" fontId="2" fillId="0" borderId="8" xfId="0" applyNumberFormat="1" applyFont="1" applyBorder="1" applyAlignment="1" applyProtection="1">
      <alignment horizontal="right"/>
      <protection hidden="1"/>
    </xf>
    <xf numFmtId="3" fontId="2" fillId="0" borderId="9" xfId="0" applyNumberFormat="1" applyFont="1" applyBorder="1" applyAlignment="1" applyProtection="1">
      <alignment horizontal="right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5" borderId="6" xfId="0" applyFont="1" applyFill="1" applyBorder="1" applyAlignment="1" applyProtection="1">
      <alignment horizontal="center" vertical="center" wrapText="1"/>
      <protection hidden="1"/>
    </xf>
    <xf numFmtId="0" fontId="3" fillId="5" borderId="10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</cellXfs>
  <cellStyles count="4">
    <cellStyle name="Hyperlink" xfId="2" xr:uid="{00000000-000B-0000-0000-000008000000}"/>
    <cellStyle name="Normální" xfId="0" builtinId="0"/>
    <cellStyle name="Normální 2" xfId="3" xr:uid="{A357BFFC-171C-4E16-90C6-16EE3AD05D8D}"/>
    <cellStyle name="Normální 2 2" xfId="1" xr:uid="{B0199DA1-8444-42E7-813A-909270BE8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22718</xdr:colOff>
      <xdr:row>17</xdr:row>
      <xdr:rowOff>173994</xdr:rowOff>
    </xdr:from>
    <xdr:to>
      <xdr:col>3</xdr:col>
      <xdr:colOff>124949</xdr:colOff>
      <xdr:row>19</xdr:row>
      <xdr:rowOff>58130</xdr:rowOff>
    </xdr:to>
    <xdr:sp macro="" textlink="">
      <xdr:nvSpPr>
        <xdr:cNvPr id="2" name="Bublinový popisek: čárový 1">
          <a:extLst>
            <a:ext uri="{FF2B5EF4-FFF2-40B4-BE49-F238E27FC236}">
              <a16:creationId xmlns:a16="http://schemas.microsoft.com/office/drawing/2014/main" id="{718EB900-ED6E-4910-A72A-BC4B1BF79A1D}"/>
            </a:ext>
          </a:extLst>
        </xdr:cNvPr>
        <xdr:cNvSpPr/>
      </xdr:nvSpPr>
      <xdr:spPr>
        <a:xfrm>
          <a:off x="5925392" y="4533180"/>
          <a:ext cx="1196705" cy="688621"/>
        </a:xfrm>
        <a:prstGeom prst="borderCallout1">
          <a:avLst>
            <a:gd name="adj1" fmla="val 105592"/>
            <a:gd name="adj2" fmla="val 32806"/>
            <a:gd name="adj3" fmla="val 133433"/>
            <a:gd name="adj4" fmla="val 3080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000">
              <a:solidFill>
                <a:schemeClr val="tx1"/>
              </a:solidFill>
              <a:latin typeface="Avenir Next LT Pro" panose="020B0504020202020204" pitchFamily="34" charset="-18"/>
            </a:rPr>
            <a:t>Sem uveďte, jak často se sprchujete.</a:t>
          </a:r>
        </a:p>
      </xdr:txBody>
    </xdr:sp>
    <xdr:clientData/>
  </xdr:twoCellAnchor>
  <xdr:twoCellAnchor>
    <xdr:from>
      <xdr:col>3</xdr:col>
      <xdr:colOff>226311</xdr:colOff>
      <xdr:row>17</xdr:row>
      <xdr:rowOff>155285</xdr:rowOff>
    </xdr:from>
    <xdr:to>
      <xdr:col>4</xdr:col>
      <xdr:colOff>317183</xdr:colOff>
      <xdr:row>19</xdr:row>
      <xdr:rowOff>47373</xdr:rowOff>
    </xdr:to>
    <xdr:sp macro="" textlink="">
      <xdr:nvSpPr>
        <xdr:cNvPr id="4" name="Bublinový popisek: čárový 3">
          <a:extLst>
            <a:ext uri="{FF2B5EF4-FFF2-40B4-BE49-F238E27FC236}">
              <a16:creationId xmlns:a16="http://schemas.microsoft.com/office/drawing/2014/main" id="{DE10318F-B15D-4A90-A47A-DE8260E5EEB2}"/>
            </a:ext>
          </a:extLst>
        </xdr:cNvPr>
        <xdr:cNvSpPr/>
      </xdr:nvSpPr>
      <xdr:spPr>
        <a:xfrm>
          <a:off x="7223459" y="4514471"/>
          <a:ext cx="1232118" cy="696573"/>
        </a:xfrm>
        <a:prstGeom prst="borderCallout1">
          <a:avLst>
            <a:gd name="adj1" fmla="val 105592"/>
            <a:gd name="adj2" fmla="val 32806"/>
            <a:gd name="adj3" fmla="val 133433"/>
            <a:gd name="adj4" fmla="val 3080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000">
              <a:solidFill>
                <a:schemeClr val="tx1"/>
              </a:solidFill>
              <a:latin typeface="Avenir Next LT Pro" panose="020B0504020202020204" pitchFamily="34" charset="-18"/>
            </a:rPr>
            <a:t>Uveďte, kolik minut vám</a:t>
          </a:r>
          <a:r>
            <a:rPr lang="cs-CZ" sz="1000" baseline="0">
              <a:solidFill>
                <a:schemeClr val="tx1"/>
              </a:solidFill>
              <a:latin typeface="Avenir Next LT Pro" panose="020B0504020202020204" pitchFamily="34" charset="-18"/>
            </a:rPr>
            <a:t> ve sprše teče voda.</a:t>
          </a:r>
          <a:r>
            <a:rPr lang="cs-CZ" sz="1000">
              <a:solidFill>
                <a:schemeClr val="tx1"/>
              </a:solidFill>
              <a:latin typeface="Avenir Next LT Pro" panose="020B0504020202020204" pitchFamily="34" charset="-18"/>
            </a:rPr>
            <a:t> ve sprše</a:t>
          </a:r>
        </a:p>
      </xdr:txBody>
    </xdr:sp>
    <xdr:clientData/>
  </xdr:twoCellAnchor>
  <xdr:twoCellAnchor>
    <xdr:from>
      <xdr:col>4</xdr:col>
      <xdr:colOff>390939</xdr:colOff>
      <xdr:row>17</xdr:row>
      <xdr:rowOff>157745</xdr:rowOff>
    </xdr:from>
    <xdr:to>
      <xdr:col>5</xdr:col>
      <xdr:colOff>392888</xdr:colOff>
      <xdr:row>19</xdr:row>
      <xdr:rowOff>55513</xdr:rowOff>
    </xdr:to>
    <xdr:sp macro="" textlink="">
      <xdr:nvSpPr>
        <xdr:cNvPr id="5" name="Bublinový popisek: čárový 4">
          <a:extLst>
            <a:ext uri="{FF2B5EF4-FFF2-40B4-BE49-F238E27FC236}">
              <a16:creationId xmlns:a16="http://schemas.microsoft.com/office/drawing/2014/main" id="{ACEAB0A8-5858-4873-904B-73B211CD7E1D}"/>
            </a:ext>
          </a:extLst>
        </xdr:cNvPr>
        <xdr:cNvSpPr/>
      </xdr:nvSpPr>
      <xdr:spPr>
        <a:xfrm>
          <a:off x="8529333" y="4516931"/>
          <a:ext cx="1152549" cy="702253"/>
        </a:xfrm>
        <a:prstGeom prst="borderCallout1">
          <a:avLst>
            <a:gd name="adj1" fmla="val 105592"/>
            <a:gd name="adj2" fmla="val 32806"/>
            <a:gd name="adj3" fmla="val 133433"/>
            <a:gd name="adj4" fmla="val 3080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000">
              <a:solidFill>
                <a:schemeClr val="tx1"/>
              </a:solidFill>
              <a:latin typeface="Avenir Next LT Pro" panose="020B0504020202020204" pitchFamily="34" charset="-18"/>
            </a:rPr>
            <a:t>Uveďte,</a:t>
          </a:r>
          <a:r>
            <a:rPr lang="cs-CZ" sz="1000" baseline="0">
              <a:solidFill>
                <a:schemeClr val="tx1"/>
              </a:solidFill>
              <a:latin typeface="Avenir Next LT Pro" panose="020B0504020202020204" pitchFamily="34" charset="-18"/>
            </a:rPr>
            <a:t> kolikrát v měsíci si dopřejete vanu.</a:t>
          </a:r>
          <a:endParaRPr lang="cs-CZ" sz="1000">
            <a:solidFill>
              <a:schemeClr val="tx1"/>
            </a:solidFill>
            <a:latin typeface="Avenir Next LT Pro" panose="020B0504020202020204" pitchFamily="34" charset="-18"/>
          </a:endParaRPr>
        </a:p>
      </xdr:txBody>
    </xdr:sp>
    <xdr:clientData/>
  </xdr:twoCellAnchor>
  <xdr:twoCellAnchor>
    <xdr:from>
      <xdr:col>5</xdr:col>
      <xdr:colOff>535879</xdr:colOff>
      <xdr:row>17</xdr:row>
      <xdr:rowOff>160362</xdr:rowOff>
    </xdr:from>
    <xdr:to>
      <xdr:col>6</xdr:col>
      <xdr:colOff>739005</xdr:colOff>
      <xdr:row>19</xdr:row>
      <xdr:rowOff>58130</xdr:rowOff>
    </xdr:to>
    <xdr:sp macro="" textlink="">
      <xdr:nvSpPr>
        <xdr:cNvPr id="6" name="Bublinový popisek: čárový 5">
          <a:extLst>
            <a:ext uri="{FF2B5EF4-FFF2-40B4-BE49-F238E27FC236}">
              <a16:creationId xmlns:a16="http://schemas.microsoft.com/office/drawing/2014/main" id="{F5635B7E-AC35-4C4E-96C2-FD33CDF608B4}"/>
            </a:ext>
          </a:extLst>
        </xdr:cNvPr>
        <xdr:cNvSpPr/>
      </xdr:nvSpPr>
      <xdr:spPr>
        <a:xfrm>
          <a:off x="9824873" y="4519548"/>
          <a:ext cx="1306954" cy="702253"/>
        </a:xfrm>
        <a:prstGeom prst="borderCallout1">
          <a:avLst>
            <a:gd name="adj1" fmla="val 105592"/>
            <a:gd name="adj2" fmla="val 32806"/>
            <a:gd name="adj3" fmla="val 133433"/>
            <a:gd name="adj4" fmla="val 3080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000">
              <a:solidFill>
                <a:schemeClr val="tx1"/>
              </a:solidFill>
              <a:latin typeface="Avenir Next LT Pro" panose="020B0504020202020204" pitchFamily="34" charset="-18"/>
            </a:rPr>
            <a:t>Uveďte, kolik vody v litrech si do vany napustíte.</a:t>
          </a:r>
        </a:p>
      </xdr:txBody>
    </xdr:sp>
    <xdr:clientData/>
  </xdr:twoCellAnchor>
  <xdr:twoCellAnchor>
    <xdr:from>
      <xdr:col>3</xdr:col>
      <xdr:colOff>779229</xdr:colOff>
      <xdr:row>14</xdr:row>
      <xdr:rowOff>261255</xdr:rowOff>
    </xdr:from>
    <xdr:to>
      <xdr:col>6</xdr:col>
      <xdr:colOff>389615</xdr:colOff>
      <xdr:row>16</xdr:row>
      <xdr:rowOff>193102</xdr:rowOff>
    </xdr:to>
    <xdr:sp macro="" textlink="">
      <xdr:nvSpPr>
        <xdr:cNvPr id="7" name="Bublinový popisek: čárový 6">
          <a:extLst>
            <a:ext uri="{FF2B5EF4-FFF2-40B4-BE49-F238E27FC236}">
              <a16:creationId xmlns:a16="http://schemas.microsoft.com/office/drawing/2014/main" id="{73097D63-B3EF-4027-91BB-64DAE4004306}"/>
            </a:ext>
          </a:extLst>
        </xdr:cNvPr>
        <xdr:cNvSpPr/>
      </xdr:nvSpPr>
      <xdr:spPr>
        <a:xfrm>
          <a:off x="7784328" y="3823439"/>
          <a:ext cx="3013544" cy="472536"/>
        </a:xfrm>
        <a:prstGeom prst="borderCallout1">
          <a:avLst>
            <a:gd name="adj1" fmla="val 51717"/>
            <a:gd name="adj2" fmla="val 331"/>
            <a:gd name="adj3" fmla="val 59367"/>
            <a:gd name="adj4" fmla="val -227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000">
              <a:solidFill>
                <a:schemeClr val="tx1"/>
              </a:solidFill>
              <a:latin typeface="Avenir Next LT Pro" panose="020B0504020202020204" pitchFamily="34" charset="-18"/>
            </a:rPr>
            <a:t>Uveďte vaší cenu 1</a:t>
          </a:r>
          <a:r>
            <a:rPr lang="cs-CZ" sz="1000" baseline="0">
              <a:solidFill>
                <a:schemeClr val="tx1"/>
              </a:solidFill>
              <a:latin typeface="Avenir Next LT Pro" panose="020B0504020202020204" pitchFamily="34" charset="-18"/>
            </a:rPr>
            <a:t> MWh eletřiny v nízkém tarifu a cenu 1 m3 vody (vodné i stočné) ve vaší oblasti</a:t>
          </a:r>
          <a:endParaRPr lang="cs-CZ" sz="1000">
            <a:solidFill>
              <a:schemeClr val="tx1"/>
            </a:solidFill>
            <a:latin typeface="Avenir Next LT Pro" panose="020B0504020202020204" pitchFamily="34" charset="-18"/>
          </a:endParaRPr>
        </a:p>
      </xdr:txBody>
    </xdr:sp>
    <xdr:clientData/>
  </xdr:twoCellAnchor>
  <xdr:twoCellAnchor>
    <xdr:from>
      <xdr:col>8</xdr:col>
      <xdr:colOff>56795</xdr:colOff>
      <xdr:row>23</xdr:row>
      <xdr:rowOff>170385</xdr:rowOff>
    </xdr:from>
    <xdr:to>
      <xdr:col>13</xdr:col>
      <xdr:colOff>22718</xdr:colOff>
      <xdr:row>29</xdr:row>
      <xdr:rowOff>102231</xdr:rowOff>
    </xdr:to>
    <xdr:sp macro="" textlink="">
      <xdr:nvSpPr>
        <xdr:cNvPr id="8" name="Obdélník: se zakulacenými rohy 7">
          <a:extLst>
            <a:ext uri="{FF2B5EF4-FFF2-40B4-BE49-F238E27FC236}">
              <a16:creationId xmlns:a16="http://schemas.microsoft.com/office/drawing/2014/main" id="{F5F643F8-9B40-4391-B76C-659BB6E58E58}"/>
            </a:ext>
          </a:extLst>
        </xdr:cNvPr>
        <xdr:cNvSpPr/>
      </xdr:nvSpPr>
      <xdr:spPr>
        <a:xfrm>
          <a:off x="10018644" y="5895324"/>
          <a:ext cx="4520884" cy="1124541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 b="1">
              <a:solidFill>
                <a:schemeClr val="tx2"/>
              </a:solidFill>
              <a:latin typeface="Avenir Next LT Pro" panose="020B0504020202020204" pitchFamily="34" charset="-18"/>
            </a:rPr>
            <a:t>Během 1 minuty sprchování spotřebujete 10 litrů vody</a:t>
          </a:r>
          <a:r>
            <a:rPr lang="cs-CZ" sz="1100">
              <a:solidFill>
                <a:schemeClr val="tx2"/>
              </a:solidFill>
              <a:latin typeface="Avenir Next LT Pro" panose="020B0504020202020204" pitchFamily="34" charset="-18"/>
            </a:rPr>
            <a:t>. </a:t>
          </a:r>
        </a:p>
        <a:p>
          <a:pPr algn="l"/>
          <a:endParaRPr lang="cs-CZ" sz="1100">
            <a:solidFill>
              <a:schemeClr val="tx2"/>
            </a:solidFill>
            <a:latin typeface="Avenir Next LT Pro" panose="020B0504020202020204" pitchFamily="34" charset="-18"/>
          </a:endParaRPr>
        </a:p>
        <a:p>
          <a:pPr algn="l"/>
          <a:r>
            <a:rPr lang="cs-CZ" sz="1100" b="1">
              <a:solidFill>
                <a:schemeClr val="tx2"/>
              </a:solidFill>
              <a:latin typeface="Avenir Next LT Pro" panose="020B0504020202020204" pitchFamily="34" charset="-18"/>
            </a:rPr>
            <a:t>Při </a:t>
          </a:r>
          <a:r>
            <a:rPr lang="cs-CZ" sz="1100" b="1" baseline="0">
              <a:solidFill>
                <a:schemeClr val="tx2"/>
              </a:solidFill>
              <a:latin typeface="Avenir Next LT Pro" panose="020B0504020202020204" pitchFamily="34" charset="-18"/>
            </a:rPr>
            <a:t>koupání ve vaně pamatujte, že ji nikdy nenaplníte až po okraj. Tzn. máte-li vanu např. o rozměrech 180 × 80 cm  a celkovém objemu 220 l, pokraťte objem vody o polovinu, třetinu či čtvrtinu podle vašich zvyklostí.</a:t>
          </a:r>
          <a:endParaRPr lang="cs-CZ" sz="1100" b="1">
            <a:solidFill>
              <a:schemeClr val="tx2"/>
            </a:solidFill>
            <a:latin typeface="Avenir Next LT Pro" panose="020B0504020202020204" pitchFamily="34" charset="-18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459189</xdr:colOff>
      <xdr:row>4</xdr:row>
      <xdr:rowOff>102232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503C2D1-69B2-405C-A348-E98009919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t="32680" b="32201"/>
        <a:stretch/>
      </xdr:blipFill>
      <xdr:spPr>
        <a:xfrm>
          <a:off x="0" y="170386"/>
          <a:ext cx="3310299" cy="90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D63B-C9DE-4A51-A10F-C2DE336F2351}">
  <dimension ref="A2:AX40"/>
  <sheetViews>
    <sheetView showGridLines="0" tabSelected="1" topLeftCell="A19" zoomScale="85" zoomScaleNormal="85" workbookViewId="0">
      <selection activeCell="C33" sqref="C33"/>
    </sheetView>
  </sheetViews>
  <sheetFormatPr defaultColWidth="8.6640625" defaultRowHeight="13.15" x14ac:dyDescent="0.25"/>
  <cols>
    <col min="1" max="1" width="39.88671875" style="2" customWidth="1"/>
    <col min="2" max="2" width="42.6640625" style="2" bestFit="1" customWidth="1"/>
    <col min="3" max="3" width="15.33203125" style="2" customWidth="1"/>
    <col min="4" max="4" width="16" style="2" customWidth="1"/>
    <col min="5" max="5" width="16.109375" style="2" customWidth="1"/>
    <col min="6" max="6" width="15.44140625" style="2" customWidth="1"/>
    <col min="7" max="7" width="17.5546875" style="2" customWidth="1"/>
    <col min="8" max="8" width="4.44140625" style="2" customWidth="1"/>
    <col min="9" max="9" width="15.109375" style="2" customWidth="1"/>
    <col min="10" max="10" width="16.109375" style="2" customWidth="1"/>
    <col min="11" max="13" width="11.88671875" style="2" customWidth="1"/>
    <col min="14" max="16384" width="8.6640625" style="2"/>
  </cols>
  <sheetData>
    <row r="2" spans="1:50" ht="18.8" customHeight="1" x14ac:dyDescent="0.3">
      <c r="B2" s="30" t="s">
        <v>1</v>
      </c>
      <c r="C2" s="30" t="s">
        <v>26</v>
      </c>
      <c r="D2" s="31"/>
      <c r="E2" s="31"/>
      <c r="F2" s="31"/>
      <c r="G2" s="31"/>
    </row>
    <row r="3" spans="1:50" ht="15.05" x14ac:dyDescent="0.3">
      <c r="B3" s="31"/>
      <c r="C3" s="31"/>
      <c r="D3" s="31"/>
      <c r="E3" s="31"/>
      <c r="F3" s="31"/>
      <c r="G3" s="31"/>
    </row>
    <row r="4" spans="1:50" ht="29.45" customHeight="1" x14ac:dyDescent="0.25">
      <c r="B4" s="32" t="s">
        <v>0</v>
      </c>
      <c r="C4" s="60" t="s">
        <v>28</v>
      </c>
      <c r="D4" s="60"/>
      <c r="E4" s="60"/>
      <c r="F4" s="60"/>
      <c r="G4" s="60"/>
    </row>
    <row r="6" spans="1:50" x14ac:dyDescent="0.25">
      <c r="B6" s="33" t="s">
        <v>33</v>
      </c>
      <c r="C6" s="33" t="s">
        <v>34</v>
      </c>
    </row>
    <row r="7" spans="1:50" ht="22.55" customHeight="1" x14ac:dyDescent="0.25">
      <c r="B7" s="34"/>
      <c r="C7" s="14"/>
    </row>
    <row r="8" spans="1:50" ht="45.1" x14ac:dyDescent="0.25">
      <c r="B8" s="35" t="s">
        <v>2</v>
      </c>
      <c r="C8" s="36" t="s">
        <v>25</v>
      </c>
      <c r="D8" s="36" t="s">
        <v>3</v>
      </c>
      <c r="E8" s="36" t="s">
        <v>4</v>
      </c>
      <c r="F8" s="36" t="s">
        <v>5</v>
      </c>
      <c r="G8" s="36" t="s">
        <v>6</v>
      </c>
    </row>
    <row r="9" spans="1:50" x14ac:dyDescent="0.25">
      <c r="B9" s="37"/>
      <c r="C9" s="37"/>
      <c r="D9" s="37"/>
      <c r="E9" s="37"/>
      <c r="F9" s="37"/>
      <c r="G9" s="37"/>
    </row>
    <row r="10" spans="1:50" ht="19.75" customHeight="1" x14ac:dyDescent="0.3">
      <c r="B10" s="38" t="s">
        <v>36</v>
      </c>
      <c r="C10" s="39">
        <f>C29</f>
        <v>96960</v>
      </c>
      <c r="D10" s="39">
        <f>C10*K20</f>
        <v>5041.92</v>
      </c>
      <c r="E10" s="40">
        <f>D10*C16/1000</f>
        <v>35918.638079999997</v>
      </c>
      <c r="F10" s="40">
        <f>C10/1000*C17</f>
        <v>10180.799999999999</v>
      </c>
      <c r="G10" s="41">
        <f>E10+F10</f>
        <v>46099.438079999993</v>
      </c>
    </row>
    <row r="11" spans="1:50" ht="19.75" customHeight="1" x14ac:dyDescent="0.3">
      <c r="B11" s="38" t="s">
        <v>37</v>
      </c>
      <c r="C11" s="39">
        <f>C40</f>
        <v>78640</v>
      </c>
      <c r="D11" s="39">
        <f>C11*K20</f>
        <v>4089.2799999999997</v>
      </c>
      <c r="E11" s="40">
        <f>D11*C16/1000</f>
        <v>29132.030719999999</v>
      </c>
      <c r="F11" s="40">
        <f>C11/1000*C17</f>
        <v>8257.2000000000007</v>
      </c>
      <c r="G11" s="41">
        <f>E11+F11</f>
        <v>37389.23072</v>
      </c>
    </row>
    <row r="12" spans="1:50" ht="19.75" customHeight="1" x14ac:dyDescent="0.3">
      <c r="B12" s="42" t="s">
        <v>7</v>
      </c>
      <c r="C12" s="43">
        <f>C10-C11</f>
        <v>18320</v>
      </c>
      <c r="D12" s="43">
        <f t="shared" ref="D12:G12" si="0">D10-D11</f>
        <v>952.64000000000033</v>
      </c>
      <c r="E12" s="44">
        <f t="shared" si="0"/>
        <v>6786.6073599999982</v>
      </c>
      <c r="F12" s="44">
        <f t="shared" si="0"/>
        <v>1923.5999999999985</v>
      </c>
      <c r="G12" s="45">
        <f t="shared" si="0"/>
        <v>8710.2073599999931</v>
      </c>
    </row>
    <row r="13" spans="1:50" ht="19.75" customHeight="1" x14ac:dyDescent="0.3">
      <c r="B13" s="46"/>
      <c r="C13" s="47"/>
      <c r="D13" s="47"/>
      <c r="E13" s="48"/>
      <c r="F13" s="48"/>
      <c r="G13" s="49"/>
    </row>
    <row r="14" spans="1:50" s="51" customFormat="1" ht="19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</row>
    <row r="15" spans="1:50" ht="21.95" customHeight="1" x14ac:dyDescent="0.3">
      <c r="A15" s="52"/>
    </row>
    <row r="16" spans="1:50" ht="20.85" customHeight="1" x14ac:dyDescent="0.25">
      <c r="A16" s="27"/>
      <c r="B16" s="28" t="s">
        <v>23</v>
      </c>
      <c r="C16" s="54">
        <v>7124</v>
      </c>
      <c r="D16" s="22"/>
      <c r="I16" s="23"/>
    </row>
    <row r="17" spans="2:16" ht="20.85" customHeight="1" x14ac:dyDescent="0.25">
      <c r="B17" s="29" t="s">
        <v>17</v>
      </c>
      <c r="C17" s="54">
        <v>105</v>
      </c>
      <c r="D17" s="24"/>
      <c r="E17" s="25"/>
      <c r="F17" s="26"/>
    </row>
    <row r="18" spans="2:16" ht="18.2" customHeight="1" x14ac:dyDescent="0.25"/>
    <row r="19" spans="2:16" ht="45.25" customHeight="1" thickBot="1" x14ac:dyDescent="0.3">
      <c r="B19" s="18"/>
      <c r="C19" s="19"/>
      <c r="I19" s="65" t="s">
        <v>29</v>
      </c>
      <c r="J19" s="66"/>
      <c r="K19" s="20" t="s">
        <v>32</v>
      </c>
      <c r="L19" s="20" t="s">
        <v>30</v>
      </c>
      <c r="M19" s="20" t="s">
        <v>31</v>
      </c>
      <c r="O19" s="19"/>
      <c r="P19" s="19"/>
    </row>
    <row r="20" spans="2:16" ht="25.7" customHeight="1" thickBot="1" x14ac:dyDescent="0.3">
      <c r="B20" s="10" t="s">
        <v>35</v>
      </c>
      <c r="I20" s="61" t="s">
        <v>9</v>
      </c>
      <c r="J20" s="62"/>
      <c r="K20" s="55">
        <v>5.1999999999999998E-2</v>
      </c>
      <c r="L20" s="55">
        <v>0.06</v>
      </c>
      <c r="M20" s="55">
        <v>6.7000000000000004E-2</v>
      </c>
      <c r="O20" s="18"/>
      <c r="P20" s="18"/>
    </row>
    <row r="21" spans="2:16" ht="26.3" x14ac:dyDescent="0.25">
      <c r="B21" s="21" t="s">
        <v>22</v>
      </c>
      <c r="C21" s="14" t="s">
        <v>16</v>
      </c>
      <c r="D21" s="15" t="s">
        <v>8</v>
      </c>
      <c r="E21" s="14" t="s">
        <v>27</v>
      </c>
      <c r="F21" s="15" t="s">
        <v>19</v>
      </c>
      <c r="G21" s="14" t="s">
        <v>18</v>
      </c>
      <c r="I21" s="63"/>
      <c r="J21" s="64"/>
      <c r="K21" s="56"/>
      <c r="L21" s="56"/>
      <c r="M21" s="56"/>
      <c r="O21" s="18"/>
      <c r="P21" s="18"/>
    </row>
    <row r="22" spans="2:16" ht="16" customHeight="1" x14ac:dyDescent="0.25">
      <c r="B22" s="9" t="s">
        <v>10</v>
      </c>
      <c r="C22" s="53">
        <v>7</v>
      </c>
      <c r="D22" s="53">
        <v>5</v>
      </c>
      <c r="E22" s="53">
        <v>0</v>
      </c>
      <c r="F22" s="53">
        <v>100</v>
      </c>
      <c r="G22" s="3">
        <f>(C22*D22*10*52)+(E22*F22*12)</f>
        <v>18200</v>
      </c>
      <c r="I22" s="16"/>
      <c r="J22" s="16"/>
      <c r="K22" s="17"/>
      <c r="L22" s="17"/>
      <c r="M22" s="17"/>
      <c r="O22" s="18"/>
      <c r="P22" s="18"/>
    </row>
    <row r="23" spans="2:16" ht="16" customHeight="1" x14ac:dyDescent="0.25">
      <c r="B23" s="9" t="s">
        <v>11</v>
      </c>
      <c r="C23" s="53">
        <v>6</v>
      </c>
      <c r="D23" s="53">
        <v>7</v>
      </c>
      <c r="E23" s="53">
        <v>4</v>
      </c>
      <c r="F23" s="53">
        <v>100</v>
      </c>
      <c r="G23" s="3">
        <f t="shared" ref="G23:G28" si="1">(C23*D23*10*52)+(E23*F23*12)</f>
        <v>26640</v>
      </c>
    </row>
    <row r="24" spans="2:16" ht="16" customHeight="1" x14ac:dyDescent="0.25">
      <c r="B24" s="9" t="s">
        <v>12</v>
      </c>
      <c r="C24" s="53">
        <v>7</v>
      </c>
      <c r="D24" s="53">
        <v>7</v>
      </c>
      <c r="E24" s="53">
        <v>0</v>
      </c>
      <c r="F24" s="53">
        <v>100</v>
      </c>
      <c r="G24" s="3">
        <f t="shared" si="1"/>
        <v>25480</v>
      </c>
    </row>
    <row r="25" spans="2:16" ht="16" customHeight="1" x14ac:dyDescent="0.25">
      <c r="B25" s="9" t="s">
        <v>13</v>
      </c>
      <c r="C25" s="53">
        <v>6</v>
      </c>
      <c r="D25" s="53">
        <v>7</v>
      </c>
      <c r="E25" s="53">
        <v>4</v>
      </c>
      <c r="F25" s="53">
        <v>100</v>
      </c>
      <c r="G25" s="3">
        <f t="shared" si="1"/>
        <v>26640</v>
      </c>
    </row>
    <row r="26" spans="2:16" ht="16" customHeight="1" x14ac:dyDescent="0.25">
      <c r="B26" s="9" t="s">
        <v>14</v>
      </c>
      <c r="C26" s="53">
        <v>0</v>
      </c>
      <c r="D26" s="53">
        <v>0</v>
      </c>
      <c r="E26" s="53">
        <v>0</v>
      </c>
      <c r="F26" s="53">
        <v>0</v>
      </c>
      <c r="G26" s="3">
        <f>(C26*D26*10*52)+(E26*F26*12)</f>
        <v>0</v>
      </c>
    </row>
    <row r="27" spans="2:16" ht="16" customHeight="1" x14ac:dyDescent="0.25">
      <c r="B27" s="9" t="s">
        <v>20</v>
      </c>
      <c r="C27" s="53">
        <v>0</v>
      </c>
      <c r="D27" s="53">
        <v>0</v>
      </c>
      <c r="E27" s="53">
        <v>0</v>
      </c>
      <c r="F27" s="53">
        <v>0</v>
      </c>
      <c r="G27" s="3">
        <f t="shared" si="1"/>
        <v>0</v>
      </c>
    </row>
    <row r="28" spans="2:16" ht="16" customHeight="1" x14ac:dyDescent="0.25">
      <c r="B28" s="9" t="s">
        <v>21</v>
      </c>
      <c r="C28" s="53">
        <v>0</v>
      </c>
      <c r="D28" s="53">
        <v>0</v>
      </c>
      <c r="E28" s="53">
        <v>0</v>
      </c>
      <c r="F28" s="53">
        <v>0</v>
      </c>
      <c r="G28" s="3">
        <f t="shared" si="1"/>
        <v>0</v>
      </c>
    </row>
    <row r="29" spans="2:16" ht="13.15" customHeight="1" x14ac:dyDescent="0.25">
      <c r="B29" s="1" t="s">
        <v>15</v>
      </c>
      <c r="C29" s="57">
        <f>SUM(G22:G28)</f>
        <v>96960</v>
      </c>
      <c r="D29" s="58"/>
      <c r="E29" s="58"/>
      <c r="F29" s="58"/>
      <c r="G29" s="59"/>
    </row>
    <row r="30" spans="2:16" ht="13.8" thickBot="1" x14ac:dyDescent="0.3"/>
    <row r="31" spans="2:16" ht="29" customHeight="1" thickBot="1" x14ac:dyDescent="0.3">
      <c r="B31" s="10" t="s">
        <v>24</v>
      </c>
      <c r="G31" s="11"/>
      <c r="H31" s="8"/>
      <c r="I31" s="12"/>
      <c r="J31" s="12"/>
    </row>
    <row r="32" spans="2:16" ht="28.2" customHeight="1" x14ac:dyDescent="0.25">
      <c r="B32" s="13" t="s">
        <v>22</v>
      </c>
      <c r="C32" s="14" t="s">
        <v>16</v>
      </c>
      <c r="D32" s="15" t="s">
        <v>8</v>
      </c>
      <c r="E32" s="14" t="s">
        <v>27</v>
      </c>
      <c r="F32" s="15" t="s">
        <v>19</v>
      </c>
      <c r="G32" s="14" t="s">
        <v>18</v>
      </c>
      <c r="H32" s="8"/>
      <c r="I32" s="12"/>
      <c r="J32" s="12"/>
    </row>
    <row r="33" spans="2:10" ht="17.100000000000001" customHeight="1" x14ac:dyDescent="0.25">
      <c r="B33" s="9" t="s">
        <v>10</v>
      </c>
      <c r="C33" s="53">
        <v>7</v>
      </c>
      <c r="D33" s="53">
        <v>5</v>
      </c>
      <c r="E33" s="53">
        <v>0</v>
      </c>
      <c r="F33" s="53">
        <v>100</v>
      </c>
      <c r="G33" s="3">
        <f>(C33*D33*10*52)+(E33*F33*12)</f>
        <v>18200</v>
      </c>
      <c r="H33" s="4"/>
      <c r="I33" s="5"/>
      <c r="J33" s="6"/>
    </row>
    <row r="34" spans="2:10" ht="17.100000000000001" customHeight="1" x14ac:dyDescent="0.25">
      <c r="B34" s="9" t="s">
        <v>11</v>
      </c>
      <c r="C34" s="53">
        <v>6</v>
      </c>
      <c r="D34" s="53">
        <v>6</v>
      </c>
      <c r="E34" s="53">
        <v>2</v>
      </c>
      <c r="F34" s="53">
        <v>100</v>
      </c>
      <c r="G34" s="3">
        <f>(C34*D34*10*52)+(E34*F34*12)</f>
        <v>21120</v>
      </c>
      <c r="H34" s="7"/>
      <c r="I34" s="7"/>
      <c r="J34" s="8"/>
    </row>
    <row r="35" spans="2:10" ht="17.100000000000001" customHeight="1" x14ac:dyDescent="0.25">
      <c r="B35" s="9" t="s">
        <v>12</v>
      </c>
      <c r="C35" s="53">
        <v>7</v>
      </c>
      <c r="D35" s="53">
        <v>5</v>
      </c>
      <c r="E35" s="53">
        <v>0</v>
      </c>
      <c r="F35" s="53">
        <v>100</v>
      </c>
      <c r="G35" s="3">
        <f t="shared" ref="G35:G39" si="2">(C35*D35*10*52)+(E35*F35*12)</f>
        <v>18200</v>
      </c>
      <c r="H35" s="7"/>
      <c r="I35" s="7"/>
      <c r="J35" s="8"/>
    </row>
    <row r="36" spans="2:10" ht="17.100000000000001" customHeight="1" x14ac:dyDescent="0.25">
      <c r="B36" s="9" t="s">
        <v>13</v>
      </c>
      <c r="C36" s="53">
        <v>6</v>
      </c>
      <c r="D36" s="53">
        <v>6</v>
      </c>
      <c r="E36" s="53">
        <v>2</v>
      </c>
      <c r="F36" s="53">
        <v>100</v>
      </c>
      <c r="G36" s="3">
        <f t="shared" si="2"/>
        <v>21120</v>
      </c>
      <c r="H36" s="7"/>
      <c r="I36" s="7"/>
      <c r="J36" s="8"/>
    </row>
    <row r="37" spans="2:10" ht="17.100000000000001" customHeight="1" x14ac:dyDescent="0.25">
      <c r="B37" s="9" t="s">
        <v>14</v>
      </c>
      <c r="C37" s="53">
        <v>0</v>
      </c>
      <c r="D37" s="53">
        <v>0</v>
      </c>
      <c r="E37" s="53">
        <v>0</v>
      </c>
      <c r="F37" s="53">
        <v>0</v>
      </c>
      <c r="G37" s="3">
        <f t="shared" si="2"/>
        <v>0</v>
      </c>
      <c r="H37" s="7"/>
      <c r="I37" s="7"/>
      <c r="J37" s="8"/>
    </row>
    <row r="38" spans="2:10" ht="17.100000000000001" customHeight="1" x14ac:dyDescent="0.25">
      <c r="B38" s="9" t="s">
        <v>20</v>
      </c>
      <c r="C38" s="53">
        <v>0</v>
      </c>
      <c r="D38" s="53">
        <v>0</v>
      </c>
      <c r="E38" s="53">
        <v>0</v>
      </c>
      <c r="F38" s="53">
        <v>0</v>
      </c>
      <c r="G38" s="3">
        <f t="shared" si="2"/>
        <v>0</v>
      </c>
      <c r="H38" s="7"/>
      <c r="I38" s="7"/>
      <c r="J38" s="8"/>
    </row>
    <row r="39" spans="2:10" ht="17.100000000000001" customHeight="1" x14ac:dyDescent="0.25">
      <c r="B39" s="9" t="s">
        <v>21</v>
      </c>
      <c r="C39" s="53">
        <v>0</v>
      </c>
      <c r="D39" s="53">
        <v>0</v>
      </c>
      <c r="E39" s="53">
        <v>0</v>
      </c>
      <c r="F39" s="53">
        <v>0</v>
      </c>
      <c r="G39" s="3">
        <f t="shared" si="2"/>
        <v>0</v>
      </c>
      <c r="H39" s="5"/>
      <c r="I39" s="5"/>
      <c r="J39" s="4"/>
    </row>
    <row r="40" spans="2:10" x14ac:dyDescent="0.25">
      <c r="B40" s="1" t="s">
        <v>15</v>
      </c>
      <c r="C40" s="57">
        <f>SUM(G33:G39)</f>
        <v>78640</v>
      </c>
      <c r="D40" s="58"/>
      <c r="E40" s="58"/>
      <c r="F40" s="58"/>
      <c r="G40" s="59"/>
    </row>
  </sheetData>
  <sheetProtection algorithmName="SHA-512" hashValue="sm9DYask4V17FsgP5RitYirlQGQzrdfqCVAJP7NxrowPUWXNGYTnlp9D6IFVehFy7MwR4XVO5+prAgFlJImwJw==" saltValue="VNZWZeS+Nez6n7ezGxHUKA==" spinCount="100000" sheet="1" selectLockedCells="1"/>
  <protectedRanges>
    <protectedRange sqref="C33:F39" name="Usporne"/>
    <protectedRange sqref="C22:F28" name="Aktualni"/>
    <protectedRange sqref="C16:C17" name="Ceny"/>
  </protectedRanges>
  <mergeCells count="8">
    <mergeCell ref="M20:M21"/>
    <mergeCell ref="C29:G29"/>
    <mergeCell ref="C40:G40"/>
    <mergeCell ref="C4:G4"/>
    <mergeCell ref="I20:J21"/>
    <mergeCell ref="I19:J19"/>
    <mergeCell ref="K20:K21"/>
    <mergeCell ref="L20:L2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66F9-2C4A-4164-9689-362E9578984F}">
  <dimension ref="A1"/>
  <sheetViews>
    <sheetView workbookViewId="0"/>
  </sheetViews>
  <sheetFormatPr defaultRowHeight="12.55" x14ac:dyDescent="0.2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v_x00e1_len_x00ed_ xmlns="4a946383-c3c8-4ef7-ae28-a65a9cb88639">
      <UserInfo>
        <DisplayName/>
        <AccountId xsi:nil="true"/>
        <AccountType/>
      </UserInfo>
    </Schv_x00e1_len_x00ed_>
    <lcf76f155ced4ddcb4097134ff3c332f xmlns="4a946383-c3c8-4ef7-ae28-a65a9cb88639">
      <Terms xmlns="http://schemas.microsoft.com/office/infopath/2007/PartnerControls"/>
    </lcf76f155ced4ddcb4097134ff3c332f>
    <TaxCatchAll xmlns="0ef0ac9b-6125-48a7-ab1a-4fc3bf8d5c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EF7755EE5B440839FA06F4C9F1CE8" ma:contentTypeVersion="17" ma:contentTypeDescription="Create a new document." ma:contentTypeScope="" ma:versionID="0b87bc2ca3608f3d3927f6355382f0aa">
  <xsd:schema xmlns:xsd="http://www.w3.org/2001/XMLSchema" xmlns:xs="http://www.w3.org/2001/XMLSchema" xmlns:p="http://schemas.microsoft.com/office/2006/metadata/properties" xmlns:ns2="4a946383-c3c8-4ef7-ae28-a65a9cb88639" xmlns:ns3="0ef0ac9b-6125-48a7-ab1a-4fc3bf8d5c2a" targetNamespace="http://schemas.microsoft.com/office/2006/metadata/properties" ma:root="true" ma:fieldsID="c38168470848a6525cb8ef6feec7cb2c" ns2:_="" ns3:_="">
    <xsd:import namespace="4a946383-c3c8-4ef7-ae28-a65a9cb88639"/>
    <xsd:import namespace="0ef0ac9b-6125-48a7-ab1a-4fc3bf8d5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chv_x00e1_len_x00ed_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46383-c3c8-4ef7-ae28-a65a9cb88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chv_x00e1_len_x00ed_" ma:index="20" nillable="true" ma:displayName="Schválení" ma:list="UserInfo" ma:SharePointGroup="3" ma:internalName="Schv_x00e1_len_x00ed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ce788c-c241-4e95-942d-832db5c0e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0ac9b-6125-48a7-ab1a-4fc3bf8d5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8eff41-4906-458d-8e97-6c7c0be840eb}" ma:internalName="TaxCatchAll" ma:showField="CatchAllData" ma:web="0ef0ac9b-6125-48a7-ab1a-4fc3bf8d5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B6C422-E3B3-41E3-9656-E7970ED5C513}">
  <ds:schemaRefs>
    <ds:schemaRef ds:uri="http://purl.org/dc/dcmitype/"/>
    <ds:schemaRef ds:uri="0ef0ac9b-6125-48a7-ab1a-4fc3bf8d5c2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a946383-c3c8-4ef7-ae28-a65a9cb8863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6A0048-5E21-4A74-9324-F2CD62C0B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46383-c3c8-4ef7-ae28-a65a9cb88639"/>
    <ds:schemaRef ds:uri="0ef0ac9b-6125-48a7-ab1a-4fc3bf8d5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BDF609-C465-46C6-990B-C3CFCAF70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Sprcha_vana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Herdová Petra</dc:creator>
  <cp:keywords/>
  <dc:description/>
  <cp:lastModifiedBy>Herdová Petra</cp:lastModifiedBy>
  <cp:revision/>
  <dcterms:created xsi:type="dcterms:W3CDTF">2022-02-03T11:51:03Z</dcterms:created>
  <dcterms:modified xsi:type="dcterms:W3CDTF">2022-07-07T14:25:53Z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0x01010014CEF7755EE5B440839FA06F4C9F1CE8</vt:lpwstr>
  </property>
  <property fmtid="{D5CDD505-2E9C-101B-9397-08002B2CF9AE}" pid="3" name="MSIP_Label_bdb696cb-b06f-4214-b638-7b05ae4e5e38_Enabled">
    <vt:lpwstr>true</vt:lpwstr>
  </property>
  <property fmtid="{D5CDD505-2E9C-101B-9397-08002B2CF9AE}" pid="4" name="MSIP_Label_bdb696cb-b06f-4214-b638-7b05ae4e5e38_SetDate">
    <vt:lpwstr>2022-01-27T14:24:23Z</vt:lpwstr>
  </property>
  <property fmtid="{D5CDD505-2E9C-101B-9397-08002B2CF9AE}" pid="5" name="MSIP_Label_bdb696cb-b06f-4214-b638-7b05ae4e5e38_Method">
    <vt:lpwstr>Standard</vt:lpwstr>
  </property>
  <property fmtid="{D5CDD505-2E9C-101B-9397-08002B2CF9AE}" pid="6" name="MSIP_Label_bdb696cb-b06f-4214-b638-7b05ae4e5e38_Name">
    <vt:lpwstr>Interní data</vt:lpwstr>
  </property>
  <property fmtid="{D5CDD505-2E9C-101B-9397-08002B2CF9AE}" pid="7" name="MSIP_Label_bdb696cb-b06f-4214-b638-7b05ae4e5e38_SiteId">
    <vt:lpwstr>53b8d820-e2f7-4682-858f-9e2aeec6ffd9</vt:lpwstr>
  </property>
  <property fmtid="{D5CDD505-2E9C-101B-9397-08002B2CF9AE}" pid="8" name="MSIP_Label_bdb696cb-b06f-4214-b638-7b05ae4e5e38_ActionId">
    <vt:lpwstr>986df096-a3f6-434d-a50e-0000fb43cdc9</vt:lpwstr>
  </property>
  <property fmtid="{D5CDD505-2E9C-101B-9397-08002B2CF9AE}" pid="9" name="MSIP_Label_bdb696cb-b06f-4214-b638-7b05ae4e5e38_ContentBits">
    <vt:lpwstr>0</vt:lpwstr>
  </property>
  <property fmtid="{D5CDD505-2E9C-101B-9397-08002B2CF9AE}" pid="10" name="MediaServiceImageTags">
    <vt:lpwstr/>
  </property>
</Properties>
</file>